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andexDisk\Сайты актуальные\Встарь\Образ Встарь Новый 2019\LibraryOwnData\Calculations\"/>
    </mc:Choice>
  </mc:AlternateContent>
  <xr:revisionPtr revIDLastSave="0" documentId="13_ncr:1_{29D410D9-1E7F-4B79-8C34-CD8938BD70D5}" xr6:coauthVersionLast="40" xr6:coauthVersionMax="40" xr10:uidLastSave="{00000000-0000-0000-0000-000000000000}"/>
  <bookViews>
    <workbookView xWindow="795" yWindow="1095" windowWidth="31020" windowHeight="16440" xr2:uid="{00000000-000D-0000-FFFF-FFFF00000000}"/>
  </bookViews>
  <sheets>
    <sheet name="Sheet1" sheetId="1" r:id="rId1"/>
    <sheet name="164-165" sheetId="2" r:id="rId2"/>
  </sheets>
  <calcPr calcId="181029"/>
</workbook>
</file>

<file path=xl/calcChain.xml><?xml version="1.0" encoding="utf-8"?>
<calcChain xmlns="http://schemas.openxmlformats.org/spreadsheetml/2006/main">
  <c r="C61" i="1" l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62" i="1"/>
  <c r="C60" i="1"/>
  <c r="C59" i="1"/>
  <c r="C58" i="1"/>
  <c r="C57" i="1"/>
  <c r="E103" i="2"/>
  <c r="K1062" i="1"/>
  <c r="J1062" i="1"/>
  <c r="I1062" i="1"/>
  <c r="H1062" i="1"/>
  <c r="G1062" i="1"/>
  <c r="F1062" i="1"/>
  <c r="E1062" i="1"/>
  <c r="D1062" i="1"/>
  <c r="C1062" i="1"/>
  <c r="K1061" i="1"/>
  <c r="J1061" i="1"/>
  <c r="I1061" i="1"/>
  <c r="H1061" i="1"/>
  <c r="G1061" i="1"/>
  <c r="F1061" i="1"/>
  <c r="E1061" i="1"/>
  <c r="D1061" i="1"/>
  <c r="C1061" i="1"/>
  <c r="K1060" i="1"/>
  <c r="J1060" i="1"/>
  <c r="I1060" i="1"/>
  <c r="H1060" i="1"/>
  <c r="G1060" i="1"/>
  <c r="F1060" i="1"/>
  <c r="E1060" i="1"/>
  <c r="D1060" i="1"/>
  <c r="C1060" i="1"/>
  <c r="K1059" i="1"/>
  <c r="J1059" i="1"/>
  <c r="I1059" i="1"/>
  <c r="H1059" i="1"/>
  <c r="G1059" i="1"/>
  <c r="F1059" i="1"/>
  <c r="E1059" i="1"/>
  <c r="D1059" i="1"/>
  <c r="C1059" i="1"/>
  <c r="K1058" i="1"/>
  <c r="J1058" i="1"/>
  <c r="I1058" i="1"/>
  <c r="H1058" i="1"/>
  <c r="G1058" i="1"/>
  <c r="F1058" i="1"/>
  <c r="E1058" i="1"/>
  <c r="D1058" i="1"/>
  <c r="C1058" i="1"/>
  <c r="B1062" i="1"/>
  <c r="B1061" i="1"/>
  <c r="B1060" i="1"/>
  <c r="B1059" i="1"/>
  <c r="B1058" i="1"/>
  <c r="J1014" i="1"/>
  <c r="I1014" i="1"/>
  <c r="H1014" i="1"/>
  <c r="G1014" i="1"/>
  <c r="F1014" i="1"/>
  <c r="E1014" i="1"/>
  <c r="D1014" i="1"/>
  <c r="C1014" i="1"/>
  <c r="J1013" i="1"/>
  <c r="I1013" i="1"/>
  <c r="H1013" i="1"/>
  <c r="G1013" i="1"/>
  <c r="F1013" i="1"/>
  <c r="E1013" i="1"/>
  <c r="D1013" i="1"/>
  <c r="C1013" i="1"/>
  <c r="J1012" i="1"/>
  <c r="I1012" i="1"/>
  <c r="H1012" i="1"/>
  <c r="G1012" i="1"/>
  <c r="F1012" i="1"/>
  <c r="E1012" i="1"/>
  <c r="D1012" i="1"/>
  <c r="C1012" i="1"/>
  <c r="J1011" i="1"/>
  <c r="I1011" i="1"/>
  <c r="H1011" i="1"/>
  <c r="G1011" i="1"/>
  <c r="F1011" i="1"/>
  <c r="E1011" i="1"/>
  <c r="D1011" i="1"/>
  <c r="C1011" i="1"/>
  <c r="J1010" i="1"/>
  <c r="I1010" i="1"/>
  <c r="H1010" i="1"/>
  <c r="G1010" i="1"/>
  <c r="F1010" i="1"/>
  <c r="E1010" i="1"/>
  <c r="D1010" i="1"/>
  <c r="C1010" i="1"/>
  <c r="J1009" i="1"/>
  <c r="I1009" i="1"/>
  <c r="H1009" i="1"/>
  <c r="G1009" i="1"/>
  <c r="F1009" i="1"/>
  <c r="E1009" i="1"/>
  <c r="D1009" i="1"/>
  <c r="C1009" i="1"/>
  <c r="B1014" i="1"/>
  <c r="B1013" i="1"/>
  <c r="B1012" i="1"/>
  <c r="B1011" i="1"/>
  <c r="B1010" i="1"/>
  <c r="B1009" i="1"/>
  <c r="T950" i="1"/>
  <c r="S950" i="1"/>
  <c r="R950" i="1"/>
  <c r="Q950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T949" i="1"/>
  <c r="S949" i="1"/>
  <c r="R949" i="1"/>
  <c r="Q949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T946" i="1"/>
  <c r="S946" i="1"/>
  <c r="R946" i="1"/>
  <c r="Q946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50" i="1"/>
  <c r="B949" i="1"/>
  <c r="B948" i="1"/>
  <c r="B947" i="1"/>
  <c r="B946" i="1"/>
  <c r="B945" i="1"/>
  <c r="C950" i="1"/>
  <c r="C949" i="1"/>
  <c r="C948" i="1"/>
  <c r="C947" i="1"/>
  <c r="C946" i="1"/>
  <c r="C945" i="1"/>
  <c r="O885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C886" i="1"/>
  <c r="N885" i="1"/>
  <c r="M885" i="1"/>
  <c r="L885" i="1"/>
  <c r="K885" i="1"/>
  <c r="J885" i="1"/>
  <c r="I885" i="1"/>
  <c r="H885" i="1"/>
  <c r="O884" i="1"/>
  <c r="N884" i="1"/>
  <c r="M884" i="1"/>
  <c r="L884" i="1"/>
  <c r="K884" i="1"/>
  <c r="J884" i="1"/>
  <c r="I884" i="1"/>
  <c r="H884" i="1"/>
  <c r="O883" i="1"/>
  <c r="N883" i="1"/>
  <c r="M883" i="1"/>
  <c r="L883" i="1"/>
  <c r="K883" i="1"/>
  <c r="J883" i="1"/>
  <c r="I883" i="1"/>
  <c r="H883" i="1"/>
  <c r="O882" i="1"/>
  <c r="N882" i="1"/>
  <c r="M882" i="1"/>
  <c r="L882" i="1"/>
  <c r="K882" i="1"/>
  <c r="J882" i="1"/>
  <c r="I882" i="1"/>
  <c r="H882" i="1"/>
  <c r="O881" i="1"/>
  <c r="N881" i="1"/>
  <c r="M881" i="1"/>
  <c r="L881" i="1"/>
  <c r="K881" i="1"/>
  <c r="J881" i="1"/>
  <c r="I881" i="1"/>
  <c r="H881" i="1"/>
  <c r="G885" i="1"/>
  <c r="G884" i="1"/>
  <c r="G883" i="1"/>
  <c r="G882" i="1"/>
  <c r="G881" i="1"/>
  <c r="F885" i="1"/>
  <c r="F884" i="1"/>
  <c r="F883" i="1"/>
  <c r="F882" i="1"/>
  <c r="F881" i="1"/>
  <c r="E885" i="1"/>
  <c r="E884" i="1"/>
  <c r="E883" i="1"/>
  <c r="E882" i="1"/>
  <c r="E881" i="1"/>
  <c r="D885" i="1"/>
  <c r="D884" i="1"/>
  <c r="D883" i="1"/>
  <c r="D882" i="1"/>
  <c r="D881" i="1"/>
  <c r="C885" i="1"/>
  <c r="C884" i="1"/>
  <c r="C883" i="1"/>
  <c r="C882" i="1"/>
  <c r="C881" i="1"/>
  <c r="V822" i="1"/>
  <c r="U822" i="1"/>
  <c r="T822" i="1"/>
  <c r="S822" i="1"/>
  <c r="R822" i="1"/>
  <c r="Q822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V821" i="1"/>
  <c r="U821" i="1"/>
  <c r="T821" i="1"/>
  <c r="S821" i="1"/>
  <c r="R821" i="1"/>
  <c r="Q821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V820" i="1"/>
  <c r="U820" i="1"/>
  <c r="T820" i="1"/>
  <c r="S820" i="1"/>
  <c r="R820" i="1"/>
  <c r="Q820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V819" i="1"/>
  <c r="U819" i="1"/>
  <c r="T819" i="1"/>
  <c r="S819" i="1"/>
  <c r="R819" i="1"/>
  <c r="Q819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V818" i="1"/>
  <c r="U818" i="1"/>
  <c r="T818" i="1"/>
  <c r="S818" i="1"/>
  <c r="R818" i="1"/>
  <c r="Q818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V817" i="1"/>
  <c r="U817" i="1"/>
  <c r="T817" i="1"/>
  <c r="S817" i="1"/>
  <c r="R817" i="1"/>
  <c r="Q817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22" i="1"/>
  <c r="B821" i="1"/>
  <c r="B820" i="1"/>
  <c r="B819" i="1"/>
  <c r="B818" i="1"/>
  <c r="B817" i="1"/>
  <c r="C822" i="1"/>
  <c r="C821" i="1"/>
  <c r="C820" i="1"/>
  <c r="C819" i="1"/>
  <c r="C818" i="1"/>
  <c r="C817" i="1"/>
  <c r="F761" i="1"/>
  <c r="L758" i="1"/>
  <c r="J756" i="1"/>
  <c r="K756" i="1"/>
  <c r="L756" i="1"/>
  <c r="M756" i="1"/>
  <c r="N756" i="1"/>
  <c r="O756" i="1"/>
  <c r="P756" i="1"/>
  <c r="J757" i="1"/>
  <c r="K757" i="1"/>
  <c r="L757" i="1"/>
  <c r="M757" i="1"/>
  <c r="N757" i="1"/>
  <c r="O757" i="1"/>
  <c r="P757" i="1"/>
  <c r="J758" i="1"/>
  <c r="K758" i="1"/>
  <c r="M758" i="1"/>
  <c r="N758" i="1"/>
  <c r="O758" i="1"/>
  <c r="P758" i="1"/>
  <c r="J759" i="1"/>
  <c r="K759" i="1"/>
  <c r="L759" i="1"/>
  <c r="M759" i="1"/>
  <c r="N759" i="1"/>
  <c r="O759" i="1"/>
  <c r="P759" i="1"/>
  <c r="J760" i="1"/>
  <c r="K760" i="1"/>
  <c r="L760" i="1"/>
  <c r="M760" i="1"/>
  <c r="N760" i="1"/>
  <c r="O760" i="1"/>
  <c r="P760" i="1"/>
  <c r="J761" i="1"/>
  <c r="K761" i="1"/>
  <c r="L761" i="1"/>
  <c r="M761" i="1"/>
  <c r="N761" i="1"/>
  <c r="O761" i="1"/>
  <c r="P761" i="1"/>
  <c r="R761" i="1"/>
  <c r="Q761" i="1"/>
  <c r="R760" i="1"/>
  <c r="Q760" i="1"/>
  <c r="R759" i="1"/>
  <c r="Q759" i="1"/>
  <c r="R758" i="1"/>
  <c r="Q758" i="1"/>
  <c r="R757" i="1"/>
  <c r="Q757" i="1"/>
  <c r="R756" i="1"/>
  <c r="Q756" i="1"/>
  <c r="I761" i="1"/>
  <c r="I760" i="1"/>
  <c r="I759" i="1"/>
  <c r="I758" i="1"/>
  <c r="I757" i="1"/>
  <c r="I756" i="1"/>
  <c r="H761" i="1"/>
  <c r="H760" i="1"/>
  <c r="H759" i="1"/>
  <c r="H758" i="1"/>
  <c r="H757" i="1"/>
  <c r="H756" i="1"/>
  <c r="G761" i="1"/>
  <c r="G760" i="1"/>
  <c r="G759" i="1"/>
  <c r="G758" i="1"/>
  <c r="G757" i="1"/>
  <c r="G756" i="1"/>
  <c r="F760" i="1"/>
  <c r="F759" i="1"/>
  <c r="F758" i="1"/>
  <c r="F757" i="1"/>
  <c r="F756" i="1"/>
  <c r="E761" i="1"/>
  <c r="E760" i="1"/>
  <c r="E759" i="1"/>
  <c r="E758" i="1"/>
  <c r="E757" i="1"/>
  <c r="E756" i="1"/>
  <c r="D761" i="1"/>
  <c r="D760" i="1"/>
  <c r="D759" i="1"/>
  <c r="D758" i="1"/>
  <c r="D757" i="1"/>
  <c r="D756" i="1"/>
  <c r="C761" i="1"/>
  <c r="C760" i="1"/>
  <c r="C759" i="1"/>
  <c r="C758" i="1"/>
  <c r="C757" i="1"/>
  <c r="C756" i="1"/>
  <c r="B761" i="1"/>
  <c r="B758" i="1"/>
  <c r="B760" i="1"/>
  <c r="B759" i="1"/>
  <c r="B757" i="1"/>
  <c r="B756" i="1"/>
  <c r="S698" i="1"/>
  <c r="R698" i="1"/>
  <c r="Q698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S697" i="1"/>
  <c r="R697" i="1"/>
  <c r="Q697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S696" i="1"/>
  <c r="R696" i="1"/>
  <c r="Q696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S694" i="1"/>
  <c r="R694" i="1"/>
  <c r="Q694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S693" i="1"/>
  <c r="R693" i="1"/>
  <c r="Q693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C698" i="1"/>
  <c r="C697" i="1"/>
  <c r="C696" i="1"/>
  <c r="C695" i="1"/>
  <c r="C694" i="1"/>
  <c r="C693" i="1"/>
  <c r="B636" i="1"/>
  <c r="B635" i="1"/>
  <c r="B634" i="1"/>
  <c r="B633" i="1"/>
  <c r="B632" i="1"/>
  <c r="B631" i="1"/>
  <c r="B630" i="1"/>
  <c r="S636" i="1"/>
  <c r="R636" i="1"/>
  <c r="Q636" i="1"/>
  <c r="P636" i="1"/>
  <c r="O636" i="1"/>
  <c r="N636" i="1"/>
  <c r="M636" i="1"/>
  <c r="L636" i="1"/>
  <c r="S635" i="1"/>
  <c r="R635" i="1"/>
  <c r="Q635" i="1"/>
  <c r="P635" i="1"/>
  <c r="O635" i="1"/>
  <c r="N635" i="1"/>
  <c r="M635" i="1"/>
  <c r="L635" i="1"/>
  <c r="S634" i="1"/>
  <c r="R634" i="1"/>
  <c r="Q634" i="1"/>
  <c r="P634" i="1"/>
  <c r="O634" i="1"/>
  <c r="N634" i="1"/>
  <c r="M634" i="1"/>
  <c r="L634" i="1"/>
  <c r="S633" i="1"/>
  <c r="R633" i="1"/>
  <c r="Q633" i="1"/>
  <c r="P633" i="1"/>
  <c r="O633" i="1"/>
  <c r="N633" i="1"/>
  <c r="M633" i="1"/>
  <c r="L633" i="1"/>
  <c r="S632" i="1"/>
  <c r="R632" i="1"/>
  <c r="Q632" i="1"/>
  <c r="P632" i="1"/>
  <c r="O632" i="1"/>
  <c r="N632" i="1"/>
  <c r="M632" i="1"/>
  <c r="L632" i="1"/>
  <c r="S631" i="1"/>
  <c r="R631" i="1"/>
  <c r="Q631" i="1"/>
  <c r="P631" i="1"/>
  <c r="O631" i="1"/>
  <c r="N631" i="1"/>
  <c r="M631" i="1"/>
  <c r="L631" i="1"/>
  <c r="S630" i="1"/>
  <c r="R630" i="1"/>
  <c r="Q630" i="1"/>
  <c r="P630" i="1"/>
  <c r="O630" i="1"/>
  <c r="N630" i="1"/>
  <c r="M630" i="1"/>
  <c r="L630" i="1"/>
  <c r="K636" i="1"/>
  <c r="K635" i="1"/>
  <c r="K634" i="1"/>
  <c r="K633" i="1"/>
  <c r="K632" i="1"/>
  <c r="K631" i="1"/>
  <c r="K630" i="1"/>
  <c r="J636" i="1"/>
  <c r="J635" i="1"/>
  <c r="J634" i="1"/>
  <c r="J633" i="1"/>
  <c r="J632" i="1"/>
  <c r="J631" i="1"/>
  <c r="J630" i="1"/>
  <c r="I636" i="1"/>
  <c r="I635" i="1"/>
  <c r="I634" i="1"/>
  <c r="I633" i="1"/>
  <c r="I632" i="1"/>
  <c r="I631" i="1"/>
  <c r="I630" i="1"/>
  <c r="H636" i="1"/>
  <c r="H635" i="1"/>
  <c r="H634" i="1"/>
  <c r="H633" i="1"/>
  <c r="H632" i="1"/>
  <c r="H631" i="1"/>
  <c r="H630" i="1"/>
  <c r="G636" i="1"/>
  <c r="G635" i="1"/>
  <c r="G634" i="1"/>
  <c r="G633" i="1"/>
  <c r="G632" i="1"/>
  <c r="G631" i="1"/>
  <c r="G630" i="1"/>
  <c r="F636" i="1"/>
  <c r="F635" i="1"/>
  <c r="F634" i="1"/>
  <c r="F633" i="1"/>
  <c r="F632" i="1"/>
  <c r="F631" i="1"/>
  <c r="F630" i="1"/>
  <c r="E636" i="1"/>
  <c r="E635" i="1"/>
  <c r="E634" i="1"/>
  <c r="E633" i="1"/>
  <c r="E632" i="1"/>
  <c r="E631" i="1"/>
  <c r="E630" i="1"/>
  <c r="D636" i="1"/>
  <c r="D635" i="1"/>
  <c r="D634" i="1"/>
  <c r="D633" i="1"/>
  <c r="D632" i="1"/>
  <c r="D631" i="1"/>
  <c r="D630" i="1"/>
  <c r="C630" i="1"/>
  <c r="C636" i="1"/>
  <c r="C635" i="1"/>
  <c r="C634" i="1"/>
  <c r="C633" i="1"/>
  <c r="C632" i="1"/>
  <c r="C631" i="1"/>
  <c r="C571" i="1"/>
  <c r="U577" i="1"/>
  <c r="T577" i="1"/>
  <c r="S577" i="1"/>
  <c r="R577" i="1"/>
  <c r="Q577" i="1"/>
  <c r="P577" i="1"/>
  <c r="O577" i="1"/>
  <c r="N577" i="1"/>
  <c r="U576" i="1"/>
  <c r="T576" i="1"/>
  <c r="S576" i="1"/>
  <c r="R576" i="1"/>
  <c r="Q576" i="1"/>
  <c r="P576" i="1"/>
  <c r="O576" i="1"/>
  <c r="N576" i="1"/>
  <c r="U575" i="1"/>
  <c r="T575" i="1"/>
  <c r="S575" i="1"/>
  <c r="R575" i="1"/>
  <c r="Q575" i="1"/>
  <c r="P575" i="1"/>
  <c r="O575" i="1"/>
  <c r="N575" i="1"/>
  <c r="U574" i="1"/>
  <c r="T574" i="1"/>
  <c r="S574" i="1"/>
  <c r="R574" i="1"/>
  <c r="Q574" i="1"/>
  <c r="P574" i="1"/>
  <c r="O574" i="1"/>
  <c r="N574" i="1"/>
  <c r="U573" i="1"/>
  <c r="T573" i="1"/>
  <c r="S573" i="1"/>
  <c r="R573" i="1"/>
  <c r="Q573" i="1"/>
  <c r="P573" i="1"/>
  <c r="O573" i="1"/>
  <c r="N573" i="1"/>
  <c r="U572" i="1"/>
  <c r="T572" i="1"/>
  <c r="S572" i="1"/>
  <c r="R572" i="1"/>
  <c r="Q572" i="1"/>
  <c r="P572" i="1"/>
  <c r="O572" i="1"/>
  <c r="N572" i="1"/>
  <c r="U571" i="1"/>
  <c r="T571" i="1"/>
  <c r="S571" i="1"/>
  <c r="R571" i="1"/>
  <c r="Q571" i="1"/>
  <c r="P571" i="1"/>
  <c r="O571" i="1"/>
  <c r="N571" i="1"/>
  <c r="M577" i="1"/>
  <c r="L577" i="1"/>
  <c r="K577" i="1"/>
  <c r="J577" i="1"/>
  <c r="I577" i="1"/>
  <c r="H577" i="1"/>
  <c r="G577" i="1"/>
  <c r="F577" i="1"/>
  <c r="E577" i="1"/>
  <c r="D577" i="1"/>
  <c r="C577" i="1"/>
  <c r="M576" i="1"/>
  <c r="L576" i="1"/>
  <c r="K576" i="1"/>
  <c r="J576" i="1"/>
  <c r="I576" i="1"/>
  <c r="H576" i="1"/>
  <c r="G576" i="1"/>
  <c r="F576" i="1"/>
  <c r="E576" i="1"/>
  <c r="D576" i="1"/>
  <c r="C576" i="1"/>
  <c r="M575" i="1"/>
  <c r="L575" i="1"/>
  <c r="K575" i="1"/>
  <c r="J575" i="1"/>
  <c r="I575" i="1"/>
  <c r="H575" i="1"/>
  <c r="G575" i="1"/>
  <c r="F575" i="1"/>
  <c r="E575" i="1"/>
  <c r="D575" i="1"/>
  <c r="C575" i="1"/>
  <c r="M574" i="1"/>
  <c r="L574" i="1"/>
  <c r="K574" i="1"/>
  <c r="J574" i="1"/>
  <c r="I574" i="1"/>
  <c r="H574" i="1"/>
  <c r="G574" i="1"/>
  <c r="F574" i="1"/>
  <c r="E574" i="1"/>
  <c r="D574" i="1"/>
  <c r="C574" i="1"/>
  <c r="M573" i="1"/>
  <c r="L573" i="1"/>
  <c r="K573" i="1"/>
  <c r="J573" i="1"/>
  <c r="I573" i="1"/>
  <c r="H573" i="1"/>
  <c r="G573" i="1"/>
  <c r="F573" i="1"/>
  <c r="E573" i="1"/>
  <c r="D573" i="1"/>
  <c r="C573" i="1"/>
  <c r="M572" i="1"/>
  <c r="L572" i="1"/>
  <c r="K572" i="1"/>
  <c r="J572" i="1"/>
  <c r="I572" i="1"/>
  <c r="H572" i="1"/>
  <c r="G572" i="1"/>
  <c r="F572" i="1"/>
  <c r="E572" i="1"/>
  <c r="D572" i="1"/>
  <c r="C572" i="1"/>
  <c r="M571" i="1"/>
  <c r="L571" i="1"/>
  <c r="K571" i="1"/>
  <c r="J571" i="1"/>
  <c r="I571" i="1"/>
  <c r="H571" i="1"/>
  <c r="G571" i="1"/>
  <c r="F571" i="1"/>
  <c r="E571" i="1"/>
  <c r="D571" i="1"/>
  <c r="M518" i="1"/>
  <c r="L518" i="1"/>
  <c r="K518" i="1"/>
  <c r="J518" i="1"/>
  <c r="I518" i="1"/>
  <c r="H518" i="1"/>
  <c r="G518" i="1"/>
  <c r="F518" i="1"/>
  <c r="E518" i="1"/>
  <c r="D518" i="1"/>
  <c r="M517" i="1"/>
  <c r="L517" i="1"/>
  <c r="K517" i="1"/>
  <c r="J517" i="1"/>
  <c r="I517" i="1"/>
  <c r="H517" i="1"/>
  <c r="G517" i="1"/>
  <c r="F517" i="1"/>
  <c r="E517" i="1"/>
  <c r="D517" i="1"/>
  <c r="M516" i="1"/>
  <c r="L516" i="1"/>
  <c r="K516" i="1"/>
  <c r="J516" i="1"/>
  <c r="I516" i="1"/>
  <c r="H516" i="1"/>
  <c r="G516" i="1"/>
  <c r="F516" i="1"/>
  <c r="E516" i="1"/>
  <c r="D516" i="1"/>
  <c r="M515" i="1"/>
  <c r="L515" i="1"/>
  <c r="K515" i="1"/>
  <c r="J515" i="1"/>
  <c r="I515" i="1"/>
  <c r="H515" i="1"/>
  <c r="G515" i="1"/>
  <c r="F515" i="1"/>
  <c r="E515" i="1"/>
  <c r="D515" i="1"/>
  <c r="M514" i="1"/>
  <c r="L514" i="1"/>
  <c r="K514" i="1"/>
  <c r="J514" i="1"/>
  <c r="I514" i="1"/>
  <c r="H514" i="1"/>
  <c r="G514" i="1"/>
  <c r="F514" i="1"/>
  <c r="E514" i="1"/>
  <c r="D514" i="1"/>
  <c r="M513" i="1"/>
  <c r="L513" i="1"/>
  <c r="K513" i="1"/>
  <c r="J513" i="1"/>
  <c r="I513" i="1"/>
  <c r="H513" i="1"/>
  <c r="G513" i="1"/>
  <c r="F513" i="1"/>
  <c r="E513" i="1"/>
  <c r="D513" i="1"/>
  <c r="M512" i="1"/>
  <c r="L512" i="1"/>
  <c r="K512" i="1"/>
  <c r="J512" i="1"/>
  <c r="I512" i="1"/>
  <c r="H512" i="1"/>
  <c r="G512" i="1"/>
  <c r="F512" i="1"/>
  <c r="E512" i="1"/>
  <c r="D512" i="1"/>
  <c r="C518" i="1"/>
  <c r="C517" i="1"/>
  <c r="C516" i="1"/>
  <c r="C515" i="1"/>
  <c r="C514" i="1"/>
  <c r="C513" i="1"/>
  <c r="C512" i="1"/>
  <c r="R460" i="1"/>
  <c r="Q460" i="1"/>
  <c r="P460" i="1"/>
  <c r="O460" i="1"/>
  <c r="R459" i="1"/>
  <c r="Q459" i="1"/>
  <c r="P459" i="1"/>
  <c r="O459" i="1"/>
  <c r="R458" i="1"/>
  <c r="Q458" i="1"/>
  <c r="P458" i="1"/>
  <c r="O458" i="1"/>
  <c r="R457" i="1"/>
  <c r="Q457" i="1"/>
  <c r="P457" i="1"/>
  <c r="O457" i="1"/>
  <c r="R456" i="1"/>
  <c r="Q456" i="1"/>
  <c r="P456" i="1"/>
  <c r="O456" i="1"/>
  <c r="R455" i="1"/>
  <c r="Q455" i="1"/>
  <c r="P455" i="1"/>
  <c r="O455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B460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B459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B458" i="1"/>
  <c r="N457" i="1"/>
  <c r="M457" i="1"/>
  <c r="L457" i="1"/>
  <c r="K457" i="1"/>
  <c r="J457" i="1"/>
  <c r="I457" i="1"/>
  <c r="H457" i="1"/>
  <c r="G457" i="1"/>
  <c r="F457" i="1"/>
  <c r="E457" i="1"/>
  <c r="D457" i="1"/>
  <c r="C457" i="1"/>
  <c r="B457" i="1"/>
  <c r="N456" i="1"/>
  <c r="M456" i="1"/>
  <c r="L456" i="1"/>
  <c r="K456" i="1"/>
  <c r="J456" i="1"/>
  <c r="I456" i="1"/>
  <c r="H456" i="1"/>
  <c r="G456" i="1"/>
  <c r="F456" i="1"/>
  <c r="E456" i="1"/>
  <c r="D456" i="1"/>
  <c r="C456" i="1"/>
  <c r="B456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B455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13" i="1"/>
  <c r="C412" i="1"/>
  <c r="C411" i="1"/>
  <c r="C410" i="1"/>
  <c r="C409" i="1"/>
  <c r="C408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X364" i="1"/>
  <c r="W364" i="1"/>
  <c r="V364" i="1"/>
  <c r="U364" i="1"/>
  <c r="T364" i="1"/>
  <c r="S364" i="1"/>
  <c r="X363" i="1"/>
  <c r="W363" i="1"/>
  <c r="V363" i="1"/>
  <c r="U363" i="1"/>
  <c r="T363" i="1"/>
  <c r="S363" i="1"/>
  <c r="X362" i="1"/>
  <c r="W362" i="1"/>
  <c r="V362" i="1"/>
  <c r="U362" i="1"/>
  <c r="T362" i="1"/>
  <c r="S362" i="1"/>
  <c r="X361" i="1"/>
  <c r="W361" i="1"/>
  <c r="V361" i="1"/>
  <c r="U361" i="1"/>
  <c r="T361" i="1"/>
  <c r="S361" i="1"/>
  <c r="X360" i="1"/>
  <c r="W360" i="1"/>
  <c r="V360" i="1"/>
  <c r="U360" i="1"/>
  <c r="T360" i="1"/>
  <c r="S360" i="1"/>
  <c r="X359" i="1"/>
  <c r="W359" i="1"/>
  <c r="V359" i="1"/>
  <c r="U359" i="1"/>
  <c r="T359" i="1"/>
  <c r="S359" i="1"/>
  <c r="X358" i="1"/>
  <c r="W358" i="1"/>
  <c r="V358" i="1"/>
  <c r="U358" i="1"/>
  <c r="T358" i="1"/>
  <c r="S358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300" i="1"/>
  <c r="C299" i="1"/>
  <c r="C298" i="1"/>
  <c r="C297" i="1"/>
  <c r="C296" i="1"/>
  <c r="C295" i="1"/>
  <c r="C294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Q176" i="1"/>
  <c r="C179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W176" i="1"/>
  <c r="V176" i="1"/>
  <c r="U176" i="1"/>
  <c r="T176" i="1"/>
  <c r="S176" i="1"/>
  <c r="R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8" i="1"/>
  <c r="B117" i="1"/>
  <c r="B116" i="1"/>
  <c r="B115" i="1"/>
  <c r="B114" i="1"/>
  <c r="B113" i="1"/>
</calcChain>
</file>

<file path=xl/sharedStrings.xml><?xml version="1.0" encoding="utf-8"?>
<sst xmlns="http://schemas.openxmlformats.org/spreadsheetml/2006/main" count="998" uniqueCount="753">
  <si>
    <t>Самара</t>
  </si>
  <si>
    <t>Сызрань</t>
  </si>
  <si>
    <t>Саратов</t>
  </si>
  <si>
    <t>Алексеевск</t>
  </si>
  <si>
    <t>Корсунь Малой</t>
  </si>
  <si>
    <t>Соль Камская</t>
  </si>
  <si>
    <t>0+161</t>
  </si>
  <si>
    <t>Хлынов (Вятка)</t>
  </si>
  <si>
    <t>Орловск</t>
  </si>
  <si>
    <t>Слободской</t>
  </si>
  <si>
    <t>Кай Городке</t>
  </si>
  <si>
    <t>Астраханская губерния</t>
  </si>
  <si>
    <t>Черносошных крестьян русских</t>
  </si>
  <si>
    <t>Бобыли</t>
  </si>
  <si>
    <t>Астрахань</t>
  </si>
  <si>
    <t>Красный Яр</t>
  </si>
  <si>
    <t>Черный Яр</t>
  </si>
  <si>
    <t>Царицын</t>
  </si>
  <si>
    <t>Итого:</t>
  </si>
  <si>
    <t>Сибирская губерния</t>
  </si>
  <si>
    <t>Тобольская провинция</t>
  </si>
  <si>
    <t>Тобольск</t>
  </si>
  <si>
    <t>Сургут</t>
  </si>
  <si>
    <t>Кузнецк</t>
  </si>
  <si>
    <t>Верхотурье</t>
  </si>
  <si>
    <t>Тюмень</t>
  </si>
  <si>
    <t>Пелым</t>
  </si>
  <si>
    <t>Тара</t>
  </si>
  <si>
    <t>Туринск</t>
  </si>
  <si>
    <t>Березов</t>
  </si>
  <si>
    <t>Нарым</t>
  </si>
  <si>
    <t>Томск</t>
  </si>
  <si>
    <t>Енисейская провинция</t>
  </si>
  <si>
    <t>Енисейск</t>
  </si>
  <si>
    <t>Мангазея</t>
  </si>
  <si>
    <t>Красноярск</t>
  </si>
  <si>
    <t>Иркуцкая провинция</t>
  </si>
  <si>
    <t>Иркуцк</t>
  </si>
  <si>
    <t>Якуцк</t>
  </si>
  <si>
    <t>Селенгинск</t>
  </si>
  <si>
    <t>Нерчинск</t>
  </si>
  <si>
    <t>Илимск</t>
  </si>
  <si>
    <t>ГЕНЕРАЛЬНАЯ, УЧИНЕННАЯ ИС ПЕРЕПИСНЫХ КНИГ, О ЧИСЛЕ МУЖЕСКА ПОЛУ ДУШ ТАБЕЛ Ь 1</t>
  </si>
  <si>
    <t>Московская губерния</t>
  </si>
  <si>
    <r>
      <t>1</t>
    </r>
    <r>
      <rPr>
        <sz val="10"/>
        <rFont val="Times New Roman"/>
        <family val="1"/>
        <charset val="204"/>
      </rPr>
      <t xml:space="preserve"> Подсчет произведен неверно, следует: 2066020.</t>
    </r>
  </si>
  <si>
    <r>
      <t>1</t>
    </r>
    <r>
      <rPr>
        <sz val="10"/>
        <rFont val="Times New Roman"/>
        <family val="1"/>
        <charset val="204"/>
      </rPr>
      <t xml:space="preserve"> Описка, следует: 560.</t>
    </r>
  </si>
  <si>
    <r>
      <t>1</t>
    </r>
    <r>
      <rPr>
        <sz val="10"/>
        <rFont val="Times New Roman"/>
        <family val="1"/>
        <charset val="204"/>
      </rPr>
      <t xml:space="preserve"> Описка, следует: 3306.</t>
    </r>
  </si>
  <si>
    <r>
      <t>4</t>
    </r>
    <r>
      <rPr>
        <sz val="10"/>
        <rFont val="Times New Roman"/>
        <family val="1"/>
        <charset val="204"/>
      </rPr>
      <t xml:space="preserve"> Описка, следует 207</t>
    </r>
  </si>
  <si>
    <r>
      <t>5</t>
    </r>
    <r>
      <rPr>
        <sz val="10"/>
        <rFont val="Times New Roman"/>
        <family val="1"/>
        <charset val="204"/>
      </rPr>
      <t xml:space="preserve"> Подсчет произведен неверно, следует: 63631</t>
    </r>
  </si>
  <si>
    <r>
      <t xml:space="preserve">565546 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(3892)</t>
    </r>
  </si>
  <si>
    <r>
      <t>Ясашных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иноверцев</t>
    </r>
  </si>
  <si>
    <r>
      <t>1</t>
    </r>
    <r>
      <rPr>
        <sz val="10"/>
        <rFont val="Times New Roman"/>
        <family val="1"/>
        <charset val="204"/>
      </rPr>
      <t xml:space="preserve"> Подсчет произведен неверно, следует: 54559.</t>
    </r>
  </si>
  <si>
    <r>
      <t>1</t>
    </r>
    <r>
      <rPr>
        <sz val="10"/>
        <rFont val="Times New Roman"/>
        <family val="1"/>
        <charset val="204"/>
      </rPr>
      <t xml:space="preserve"> Подсчет произведен неверно, следует: 28716</t>
    </r>
  </si>
  <si>
    <r>
      <t>1</t>
    </r>
    <r>
      <rPr>
        <sz val="10"/>
        <rFont val="Times New Roman"/>
        <family val="1"/>
        <charset val="204"/>
      </rPr>
      <t xml:space="preserve"> Подсчет произведен неверно, следует: 49142</t>
    </r>
  </si>
  <si>
    <r>
      <t>1</t>
    </r>
    <r>
      <rPr>
        <sz val="10"/>
        <rFont val="Times New Roman"/>
        <family val="1"/>
        <charset val="204"/>
      </rPr>
      <t xml:space="preserve"> Подсчет произведен неверно, следует: 95321</t>
    </r>
  </si>
  <si>
    <t xml:space="preserve">Однодворцов и рейтар </t>
  </si>
  <si>
    <t>1 Подсчет произведен неверно, следует: 60933</t>
  </si>
  <si>
    <t>Ярославец Малый</t>
  </si>
  <si>
    <t>Переяславль Рязанской</t>
  </si>
  <si>
    <t>Гремячей</t>
  </si>
  <si>
    <t>Пронеск</t>
  </si>
  <si>
    <t>Печерники</t>
  </si>
  <si>
    <t>Костромская провинция</t>
  </si>
  <si>
    <t>1 Подсчет произведен неверно, следует: 51095</t>
  </si>
  <si>
    <t>[132]</t>
  </si>
  <si>
    <t>[133]</t>
  </si>
  <si>
    <t>[130]</t>
  </si>
  <si>
    <t>[131]</t>
  </si>
  <si>
    <t>!!! (при проверке обнаружено, что должно быть 106691)</t>
  </si>
  <si>
    <t>Переяславль Залесский</t>
  </si>
  <si>
    <t>[134]</t>
  </si>
  <si>
    <t>[135]</t>
  </si>
  <si>
    <t>[136]</t>
  </si>
  <si>
    <t>[137]</t>
  </si>
  <si>
    <t>[138]</t>
  </si>
  <si>
    <t>Мастеровых:</t>
  </si>
  <si>
    <t>Новгородская губерния</t>
  </si>
  <si>
    <t>Порхов</t>
  </si>
  <si>
    <t>[140]</t>
  </si>
  <si>
    <t>[139]</t>
  </si>
  <si>
    <t>Псковская провинция</t>
  </si>
  <si>
    <t>[141]</t>
  </si>
  <si>
    <t>[142]</t>
  </si>
  <si>
    <t>[143]</t>
  </si>
  <si>
    <t>Рославль</t>
  </si>
  <si>
    <t>Дорогобуж</t>
  </si>
  <si>
    <t>Смоленская провинция</t>
  </si>
  <si>
    <t>Архангелогородская губерния</t>
  </si>
  <si>
    <t>[144]</t>
  </si>
  <si>
    <t>[145]</t>
  </si>
  <si>
    <t>Черкас</t>
  </si>
  <si>
    <t>Нижегородская губерния</t>
  </si>
  <si>
    <t>Поволь — Юрьевец</t>
  </si>
  <si>
    <t>[147]</t>
  </si>
  <si>
    <t>[146]</t>
  </si>
  <si>
    <t xml:space="preserve">154(170) </t>
  </si>
  <si>
    <t>Белгородская губерния</t>
  </si>
  <si>
    <t>Нижегольск</t>
  </si>
  <si>
    <t>Хотмыжск</t>
  </si>
  <si>
    <t>Болховец</t>
  </si>
  <si>
    <t>[148]</t>
  </si>
  <si>
    <t>[149]</t>
  </si>
  <si>
    <t>[150]</t>
  </si>
  <si>
    <t>[151]</t>
  </si>
  <si>
    <t>Путивль</t>
  </si>
  <si>
    <t>Недригайлов</t>
  </si>
  <si>
    <t>Трубчевск</t>
  </si>
  <si>
    <t>[152]</t>
  </si>
  <si>
    <t>[153]</t>
  </si>
  <si>
    <t>Усмань</t>
  </si>
  <si>
    <t>Демшинск</t>
  </si>
  <si>
    <t>Костянск</t>
  </si>
  <si>
    <t>Ольшанск</t>
  </si>
  <si>
    <t>так как соответствующие графы по техническим причинам опускаются.</t>
  </si>
  <si>
    <t>Дворовых людей:</t>
  </si>
  <si>
    <t>Воронежская губерния</t>
  </si>
  <si>
    <t>Воронежская провинция</t>
  </si>
  <si>
    <t>8 + 1</t>
  </si>
  <si>
    <t>310 + 1</t>
  </si>
  <si>
    <t>86 + 1</t>
  </si>
  <si>
    <t>0 + 1</t>
  </si>
  <si>
    <t>2 + 6</t>
  </si>
  <si>
    <t>625 + 10</t>
  </si>
  <si>
    <t>[154]</t>
  </si>
  <si>
    <t>Отписных 388</t>
  </si>
  <si>
    <t>[155]</t>
  </si>
  <si>
    <t>2788 + 280</t>
  </si>
  <si>
    <t>350 + 1</t>
  </si>
  <si>
    <t>19 + 1</t>
  </si>
  <si>
    <t>4077 + 283</t>
  </si>
  <si>
    <t>246 + 7</t>
  </si>
  <si>
    <t>252 + 5</t>
  </si>
  <si>
    <t>0 + 7</t>
  </si>
  <si>
    <t>78 + 5</t>
  </si>
  <si>
    <t>4716 + 303</t>
  </si>
  <si>
    <t>7052 + 62</t>
  </si>
  <si>
    <t>55 + 4</t>
  </si>
  <si>
    <t>0 + 4</t>
  </si>
  <si>
    <t>404 + 3</t>
  </si>
  <si>
    <t>759 + 9</t>
  </si>
  <si>
    <t>4039 + 42</t>
  </si>
  <si>
    <t>1669 + 22</t>
  </si>
  <si>
    <t>86 + 2</t>
  </si>
  <si>
    <t>33 + 3</t>
  </si>
  <si>
    <t>[156]</t>
  </si>
  <si>
    <t>Починковские волости</t>
  </si>
  <si>
    <t>Керенск</t>
  </si>
  <si>
    <t>Наровчат</t>
  </si>
  <si>
    <t>Елатьма</t>
  </si>
  <si>
    <t>Белоколоцк</t>
  </si>
  <si>
    <t>[157]</t>
  </si>
  <si>
    <r>
      <t>1</t>
    </r>
    <r>
      <rPr>
        <sz val="10"/>
        <rFont val="Times New Roman"/>
        <family val="1"/>
        <charset val="204"/>
      </rPr>
      <t xml:space="preserve"> Подсчет произведен неверно, следует: 512354</t>
    </r>
  </si>
  <si>
    <t>Казанская губерния</t>
  </si>
  <si>
    <t>Козьмодемьянск</t>
  </si>
  <si>
    <t>1002 + 2</t>
  </si>
  <si>
    <t>39 + 2</t>
  </si>
  <si>
    <t>302 + 2</t>
  </si>
  <si>
    <t>148 + 2</t>
  </si>
  <si>
    <t>5 + 2</t>
  </si>
  <si>
    <t>431 + 2</t>
  </si>
  <si>
    <t>360 + 2</t>
  </si>
  <si>
    <t>[158]</t>
  </si>
  <si>
    <t>[159]</t>
  </si>
  <si>
    <t>[160]</t>
  </si>
  <si>
    <t>[161]</t>
  </si>
  <si>
    <t>Чердынь</t>
  </si>
  <si>
    <t>Кунгур</t>
  </si>
  <si>
    <t>10 + 7</t>
  </si>
  <si>
    <t>721 + 7</t>
  </si>
  <si>
    <t>1 + 10</t>
  </si>
  <si>
    <t>13 + 10</t>
  </si>
  <si>
    <t xml:space="preserve"> 0 + 283</t>
  </si>
  <si>
    <t>0 + 161</t>
  </si>
  <si>
    <t>0 + 30</t>
  </si>
  <si>
    <t>0 + 86</t>
  </si>
  <si>
    <t>0 + 6</t>
  </si>
  <si>
    <t>110 + 161</t>
  </si>
  <si>
    <t>11 + 10</t>
  </si>
  <si>
    <t>128 + 30</t>
  </si>
  <si>
    <t>358 + 86</t>
  </si>
  <si>
    <t>982 + 300</t>
  </si>
  <si>
    <t>[163]</t>
  </si>
  <si>
    <t>[162]</t>
  </si>
  <si>
    <t>Да в Слободах</t>
  </si>
  <si>
    <t>Котельниче</t>
  </si>
  <si>
    <t>Шестакове</t>
  </si>
  <si>
    <t>Всего в Казанской губ.</t>
  </si>
  <si>
    <t>193 + 163</t>
  </si>
  <si>
    <t>101 + 10</t>
  </si>
  <si>
    <t>1144 + 32</t>
  </si>
  <si>
    <t>1045 + 86</t>
  </si>
  <si>
    <t>4 + 6</t>
  </si>
  <si>
    <t xml:space="preserve"> 2921 + 304</t>
  </si>
  <si>
    <t>Всего в Сибирской губернии:</t>
  </si>
  <si>
    <t>Итого вышеписанных по званиям во всех губерниях людей, а именно:</t>
  </si>
  <si>
    <t>[164]</t>
  </si>
  <si>
    <t>Черносошных:</t>
  </si>
  <si>
    <t>иноверцов —</t>
  </si>
  <si>
    <t>Крестьян русских или иноверцов (не росписано)</t>
  </si>
  <si>
    <t>Волостных крестьян —</t>
  </si>
  <si>
    <t>Ясашных:</t>
  </si>
  <si>
    <t>русских —</t>
  </si>
  <si>
    <t xml:space="preserve">иноверцев — </t>
  </si>
  <si>
    <t xml:space="preserve">Иноземцов и татар— </t>
  </si>
  <si>
    <t>Помещиковых —</t>
  </si>
  <si>
    <t xml:space="preserve">Монастырских и церковных— </t>
  </si>
  <si>
    <t>Всего крестьян, кроме сибирских сходцов, остяков, лопарей, татар и чуваш —</t>
  </si>
  <si>
    <t>Отставных и городовых солдат и пушкарей и у их детей</t>
  </si>
  <si>
    <t>Рассыльщиков, приставов и сторожей</t>
  </si>
  <si>
    <t>Дворян и у их детей</t>
  </si>
  <si>
    <t>Сокольих и кричетных помытчиков</t>
  </si>
  <si>
    <t>Служилых-новокрещенных</t>
  </si>
  <si>
    <t>Иноземцов и однодворцов</t>
  </si>
  <si>
    <t>Подьячих и пищиков и их детей</t>
  </si>
  <si>
    <t>Городовых казаков и их детей —</t>
  </si>
  <si>
    <t>Бобылей—</t>
  </si>
  <si>
    <t>польской нации —</t>
  </si>
  <si>
    <t>шведской нации —</t>
  </si>
  <si>
    <t xml:space="preserve">Отставных и пахотных солдат, кои ландмилицию содержат — </t>
  </si>
  <si>
    <t xml:space="preserve">Виноградных садовников— </t>
  </si>
  <si>
    <t>Однодворцов и рейтар—</t>
  </si>
  <si>
    <t>[165]</t>
  </si>
  <si>
    <t>Русских:</t>
  </si>
  <si>
    <t>Польской нации:</t>
  </si>
  <si>
    <t>у дворян</t>
  </si>
  <si>
    <t>у купцов</t>
  </si>
  <si>
    <t>у попов и церковников</t>
  </si>
  <si>
    <t xml:space="preserve"> у приказных людей</t>
  </si>
  <si>
    <t>у однодворцов</t>
  </si>
  <si>
    <t>у приказных людей</t>
  </si>
  <si>
    <t>у толмачей</t>
  </si>
  <si>
    <t>у архирейских дворян и стряпчих</t>
  </si>
  <si>
    <t>у фабрикантов и на заводах</t>
  </si>
  <si>
    <t>у отставных солдат и рассыльщиков</t>
  </si>
  <si>
    <t>у казаков</t>
  </si>
  <si>
    <t>у однодворцов и солдат</t>
  </si>
  <si>
    <t>у шинкарей</t>
  </si>
  <si>
    <t>у солдат</t>
  </si>
  <si>
    <t>у стрельцов</t>
  </si>
  <si>
    <t>у разночинцов</t>
  </si>
  <si>
    <t>у архиерейских, дворяни стряпчих</t>
  </si>
  <si>
    <t>у приказчиков Долгорукова</t>
  </si>
  <si>
    <t>у архиерейских певчих и слуг</t>
  </si>
  <si>
    <t>у однодворцов и крестьян</t>
  </si>
  <si>
    <t>у крестьян</t>
  </si>
  <si>
    <t>у бобылей</t>
  </si>
  <si>
    <t>у мастеровых</t>
  </si>
  <si>
    <t>у ямщиков</t>
  </si>
  <si>
    <t>у иноземцов</t>
  </si>
  <si>
    <t>у иноверцов</t>
  </si>
  <si>
    <t xml:space="preserve">Всего: </t>
  </si>
  <si>
    <t>Ямщиков — 34044</t>
  </si>
  <si>
    <t>ЦГАДА, ф. 248, оп. 17, д. 1163, лл. 1007—1017.— Подлинник.</t>
  </si>
  <si>
    <t xml:space="preserve">Итого: </t>
  </si>
  <si>
    <t>Москва</t>
  </si>
  <si>
    <t>Дмитров</t>
  </si>
  <si>
    <t>Клин</t>
  </si>
  <si>
    <t>Волок Дамской</t>
  </si>
  <si>
    <t>Руза</t>
  </si>
  <si>
    <t>Можайск</t>
  </si>
  <si>
    <t>Купечества</t>
  </si>
  <si>
    <t>Черносошных крестьян</t>
  </si>
  <si>
    <t>Русских</t>
  </si>
  <si>
    <t>Иноверцев</t>
  </si>
  <si>
    <t>Приписных</t>
  </si>
  <si>
    <t>К гошпиталю</t>
  </si>
  <si>
    <t>К артиллерии</t>
  </si>
  <si>
    <t>К казенным</t>
  </si>
  <si>
    <t>К партикулярным</t>
  </si>
  <si>
    <t>Итого</t>
  </si>
  <si>
    <t>Дворцовых</t>
  </si>
  <si>
    <t>Помещиковых</t>
  </si>
  <si>
    <t>Отписных в казну</t>
  </si>
  <si>
    <t>Синодальных</t>
  </si>
  <si>
    <t>Архиерейских</t>
  </si>
  <si>
    <t>Отставных и городовых солдат и пушкарей и их детей</t>
  </si>
  <si>
    <t>Разночинцев</t>
  </si>
  <si>
    <t>Церковников</t>
  </si>
  <si>
    <t>Мастеровых и работных людей</t>
  </si>
  <si>
    <t>Недорослей</t>
  </si>
  <si>
    <t>Архиерейских и монастырских слуг и детей боярских и дворян</t>
  </si>
  <si>
    <t>У дворян</t>
  </si>
  <si>
    <t>У попов и церковников</t>
  </si>
  <si>
    <t>У приказных людей</t>
  </si>
  <si>
    <t>У архиреев, дворян и стряпчих</t>
  </si>
  <si>
    <t>У купцов</t>
  </si>
  <si>
    <t>У отставных солдат и разсылыциков</t>
  </si>
  <si>
    <t>У разночинцев</t>
  </si>
  <si>
    <t>У мастеровых людей</t>
  </si>
  <si>
    <t>У ямщиков</t>
  </si>
  <si>
    <t>У иноземцев</t>
  </si>
  <si>
    <t>У иноверцов</t>
  </si>
  <si>
    <t>Всего</t>
  </si>
  <si>
    <t>Ямщиков</t>
  </si>
  <si>
    <t>Московская провинция</t>
  </si>
  <si>
    <t>Борисов</t>
  </si>
  <si>
    <t>Верея</t>
  </si>
  <si>
    <t>Боровск</t>
  </si>
  <si>
    <t>Серпухов</t>
  </si>
  <si>
    <t>Таруса</t>
  </si>
  <si>
    <t>Оболенской</t>
  </si>
  <si>
    <t>Кашира</t>
  </si>
  <si>
    <t>Коломна</t>
  </si>
  <si>
    <t>Звенигород</t>
  </si>
  <si>
    <t>—</t>
  </si>
  <si>
    <t>Зарайск</t>
  </si>
  <si>
    <t>Михайлов</t>
  </si>
  <si>
    <t>Сапожок</t>
  </si>
  <si>
    <t>Кострома</t>
  </si>
  <si>
    <t>Судиславль и Буй</t>
  </si>
  <si>
    <t>Любим</t>
  </si>
  <si>
    <t>Юрьевская провинция</t>
  </si>
  <si>
    <t>Володимирская провинция</t>
  </si>
  <si>
    <t>Кадуй</t>
  </si>
  <si>
    <t>Нерехт</t>
  </si>
  <si>
    <t>Юрьев-Польский</t>
  </si>
  <si>
    <t>Шуя</t>
  </si>
  <si>
    <t>Лух</t>
  </si>
  <si>
    <t>Муром</t>
  </si>
  <si>
    <t>Гороховец</t>
  </si>
  <si>
    <t>Суздальская провинция</t>
  </si>
  <si>
    <t>Переяславль-Залесская провинция</t>
  </si>
  <si>
    <t>Угличская провинция</t>
  </si>
  <si>
    <t>Суздаль</t>
  </si>
  <si>
    <t>Ростов</t>
  </si>
  <si>
    <t>Углич</t>
  </si>
  <si>
    <t>Кашин</t>
  </si>
  <si>
    <t>Бежицкий верх</t>
  </si>
  <si>
    <t>Тульская провинция</t>
  </si>
  <si>
    <t>Тула</t>
  </si>
  <si>
    <t>Крапивна</t>
  </si>
  <si>
    <t>Алексин</t>
  </si>
  <si>
    <t>Дедилов</t>
  </si>
  <si>
    <t>Епифань</t>
  </si>
  <si>
    <t>Богородица</t>
  </si>
  <si>
    <t>Венева</t>
  </si>
  <si>
    <t>рыбаков 116</t>
  </si>
  <si>
    <t>конюхов 3825</t>
  </si>
  <si>
    <t>Ярославская провинция</t>
  </si>
  <si>
    <t>Калужская провинция</t>
  </si>
  <si>
    <t>Ярославль</t>
  </si>
  <si>
    <t>Кинешма</t>
  </si>
  <si>
    <t>Романов</t>
  </si>
  <si>
    <t>Калуга</t>
  </si>
  <si>
    <t>Одоев</t>
  </si>
  <si>
    <t>Всего в Московской губернии</t>
  </si>
  <si>
    <t>Воротынск</t>
  </si>
  <si>
    <t>Мещовск</t>
  </si>
  <si>
    <t>Мосальск</t>
  </si>
  <si>
    <t>Козельск</t>
  </si>
  <si>
    <t>Серпейск</t>
  </si>
  <si>
    <t>Лихвин</t>
  </si>
  <si>
    <t>Медынь</t>
  </si>
  <si>
    <t>Новгородская провинция</t>
  </si>
  <si>
    <t>Новгород</t>
  </si>
  <si>
    <t>Олонец</t>
  </si>
  <si>
    <t>Ладога</t>
  </si>
  <si>
    <t>Старая Русса</t>
  </si>
  <si>
    <t>Тихвин</t>
  </si>
  <si>
    <t>Из разночинцов</t>
  </si>
  <si>
    <t>Польской нации</t>
  </si>
  <si>
    <t>Приписано:</t>
  </si>
  <si>
    <t>К адмиралтейству</t>
  </si>
  <si>
    <t>Помещичьих</t>
  </si>
  <si>
    <t>Монастырских и церковных</t>
  </si>
  <si>
    <t>Из богадельни</t>
  </si>
  <si>
    <t>Отставных</t>
  </si>
  <si>
    <t>Разсылыциков</t>
  </si>
  <si>
    <t>Городовых казаков</t>
  </si>
  <si>
    <t>Разночинцов</t>
  </si>
  <si>
    <t>У попов</t>
  </si>
  <si>
    <t>У архиереев, дворян</t>
  </si>
  <si>
    <t>У отставных солдат</t>
  </si>
  <si>
    <t>У разночинцов</t>
  </si>
  <si>
    <t>У приказных</t>
  </si>
  <si>
    <t>Белозерская провинция</t>
  </si>
  <si>
    <t>Великолуцкая провинция</t>
  </si>
  <si>
    <t>Белоозеро</t>
  </si>
  <si>
    <t>Чаронда</t>
  </si>
  <si>
    <t>Каргополь</t>
  </si>
  <si>
    <t>Великие Луки</t>
  </si>
  <si>
    <t>Торопец</t>
  </si>
  <si>
    <t>Холмской Посад</t>
  </si>
  <si>
    <t>Псков</t>
  </si>
  <si>
    <t>Велье</t>
  </si>
  <si>
    <t>Ржева</t>
  </si>
  <si>
    <t>Гдов</t>
  </si>
  <si>
    <t>Опочка</t>
  </si>
  <si>
    <t>Изборск</t>
  </si>
  <si>
    <t>Воронецк</t>
  </si>
  <si>
    <t>Дутковск</t>
  </si>
  <si>
    <t>Островск</t>
  </si>
  <si>
    <t>Тверская провинция</t>
  </si>
  <si>
    <t>Всего в Новгородской губернии</t>
  </si>
  <si>
    <t>Вревск</t>
  </si>
  <si>
    <t xml:space="preserve">Выборск </t>
  </si>
  <si>
    <t>Тверь</t>
  </si>
  <si>
    <t>Торжок</t>
  </si>
  <si>
    <t>Старица</t>
  </si>
  <si>
    <t>Зубцов и Погорелое Городище</t>
  </si>
  <si>
    <t>Смоленск</t>
  </si>
  <si>
    <t>Белая</t>
  </si>
  <si>
    <t>Вязьма</t>
  </si>
  <si>
    <t>Сибирских сходцев</t>
  </si>
  <si>
    <t>Лопарей</t>
  </si>
  <si>
    <t>Приписных к адмиралтейству</t>
  </si>
  <si>
    <t>Отставных и городовых солдат</t>
  </si>
  <si>
    <t>Разсыльщиков</t>
  </si>
  <si>
    <t>Сокольих и кречетных помытчиков</t>
  </si>
  <si>
    <t>Половников</t>
  </si>
  <si>
    <t>Мастеровых и работных людей:</t>
  </si>
  <si>
    <t>Шведской нации</t>
  </si>
  <si>
    <t>Архиерейских и монастырских слуг</t>
  </si>
  <si>
    <t>Церковных</t>
  </si>
  <si>
    <t>Дворовых людей русских:</t>
  </si>
  <si>
    <t>Архангельская провинция</t>
  </si>
  <si>
    <t>Кевроль</t>
  </si>
  <si>
    <t>Мезень</t>
  </si>
  <si>
    <t>Вага</t>
  </si>
  <si>
    <t>Пустозерский острог</t>
  </si>
  <si>
    <t>Кольский острог</t>
  </si>
  <si>
    <t>Вологодская провинция</t>
  </si>
  <si>
    <t>Устюжская провинция</t>
  </si>
  <si>
    <t>Вологда</t>
  </si>
  <si>
    <t>Тотьма</t>
  </si>
  <si>
    <t>Устюг</t>
  </si>
  <si>
    <t>Лальский посад</t>
  </si>
  <si>
    <t>Яренск</t>
  </si>
  <si>
    <t>Соль Вычегодская</t>
  </si>
  <si>
    <t>Галицкая провинция</t>
  </si>
  <si>
    <t>Галич</t>
  </si>
  <si>
    <t>Соль Галицкая</t>
  </si>
  <si>
    <t>Парфеньев</t>
  </si>
  <si>
    <t>Чухлома</t>
  </si>
  <si>
    <t>Унша</t>
  </si>
  <si>
    <t>Кологрив</t>
  </si>
  <si>
    <t>Судай</t>
  </si>
  <si>
    <t>Нижегородская провинция</t>
  </si>
  <si>
    <t>Нижний Новгород</t>
  </si>
  <si>
    <t>Нижняя Благовещенская Слобода</t>
  </si>
  <si>
    <t>Балахна</t>
  </si>
  <si>
    <t>Чуваш</t>
  </si>
  <si>
    <t>Отставных драгун</t>
  </si>
  <si>
    <t>Стряпчих и их детей</t>
  </si>
  <si>
    <t>Разсылыциков и сторожей</t>
  </si>
  <si>
    <t>Дворян и их детей</t>
  </si>
  <si>
    <t>Подьячих</t>
  </si>
  <si>
    <t>Архиерейскихимонастырских слуг</t>
  </si>
  <si>
    <t>Однодворцов</t>
  </si>
  <si>
    <t>Мастеровых людей</t>
  </si>
  <si>
    <t>Виноградных садовников</t>
  </si>
  <si>
    <t>У архиреев, певчих и слуг</t>
  </si>
  <si>
    <t>У отставных драгун</t>
  </si>
  <si>
    <t>У казаков</t>
  </si>
  <si>
    <t>У пушкарей</t>
  </si>
  <si>
    <t>У стрельцов</t>
  </si>
  <si>
    <t>У однодворцов</t>
  </si>
  <si>
    <t>Арзамасская провинция</t>
  </si>
  <si>
    <t>Алатырьская провинция</t>
  </si>
  <si>
    <t>Арзамас</t>
  </si>
  <si>
    <t>Алатырь</t>
  </si>
  <si>
    <t>Курмыш</t>
  </si>
  <si>
    <t>Ядрин</t>
  </si>
  <si>
    <t>всего в нижегородской губернии</t>
  </si>
  <si>
    <t>Белгород</t>
  </si>
  <si>
    <t>Обоянь</t>
  </si>
  <si>
    <t>Суджа</t>
  </si>
  <si>
    <t>Валуйки</t>
  </si>
  <si>
    <t>Палатов</t>
  </si>
  <si>
    <t>Чугзев</t>
  </si>
  <si>
    <t>Короча</t>
  </si>
  <si>
    <t>Карпов</t>
  </si>
  <si>
    <t>154(170)</t>
  </si>
  <si>
    <t>1655 (272)</t>
  </si>
  <si>
    <t>14000 (2233)</t>
  </si>
  <si>
    <t>4702 (897)</t>
  </si>
  <si>
    <t>1651(320)</t>
  </si>
  <si>
    <t>16329(2505)</t>
  </si>
  <si>
    <t>5274(1067)</t>
  </si>
  <si>
    <t>1783 (320)</t>
  </si>
  <si>
    <t>Салтов</t>
  </si>
  <si>
    <t>Вольной</t>
  </si>
  <si>
    <t>Алешна</t>
  </si>
  <si>
    <t>Курск</t>
  </si>
  <si>
    <t>Старый Оскол</t>
  </si>
  <si>
    <t>Новый Оскол</t>
  </si>
  <si>
    <t>4718(170)</t>
  </si>
  <si>
    <t>31361(272)</t>
  </si>
  <si>
    <t>123170(3450)</t>
  </si>
  <si>
    <t>168110 (3892)</t>
  </si>
  <si>
    <t>Севская провинция</t>
  </si>
  <si>
    <t>Севск</t>
  </si>
  <si>
    <t>Рыльск</t>
  </si>
  <si>
    <t>Каменной</t>
  </si>
  <si>
    <t>Брянск</t>
  </si>
  <si>
    <t>Кромы</t>
  </si>
  <si>
    <t>Карачев</t>
  </si>
  <si>
    <t>Орловская провинция</t>
  </si>
  <si>
    <t>Орел</t>
  </si>
  <si>
    <t>Мценск</t>
  </si>
  <si>
    <t>Новосиль</t>
  </si>
  <si>
    <t>Чернь</t>
  </si>
  <si>
    <t>Белев</t>
  </si>
  <si>
    <t>Волхов</t>
  </si>
  <si>
    <t>Всего в Белгородской губернии</t>
  </si>
  <si>
    <t>18447 (170)</t>
  </si>
  <si>
    <t>18447(170)</t>
  </si>
  <si>
    <t>287545 (272)</t>
  </si>
  <si>
    <t>343029 (272)</t>
  </si>
  <si>
    <t>142429(3450)</t>
  </si>
  <si>
    <t>Воронеж</t>
  </si>
  <si>
    <t>Землянск</t>
  </si>
  <si>
    <t>Орлов</t>
  </si>
  <si>
    <t>Из однодворцев</t>
  </si>
  <si>
    <t>Из поляков</t>
  </si>
  <si>
    <t>Из греков</t>
  </si>
  <si>
    <t>Из крестьян</t>
  </si>
  <si>
    <t>Волостных крестьян</t>
  </si>
  <si>
    <t>Н овокрещенных</t>
  </si>
  <si>
    <t>Приписных к казенным заводам</t>
  </si>
  <si>
    <t>Монастырских</t>
  </si>
  <si>
    <t>Отставных солдат</t>
  </si>
  <si>
    <t>Стрельцов</t>
  </si>
  <si>
    <t>Однодворцев</t>
  </si>
  <si>
    <t>Архиерейских слуг</t>
  </si>
  <si>
    <t>Городовых бобылей</t>
  </si>
  <si>
    <t>Саксонцев</t>
  </si>
  <si>
    <t>Подьячих и их детей</t>
  </si>
  <si>
    <t>Стадных конюхов</t>
  </si>
  <si>
    <t>5 + 1</t>
  </si>
  <si>
    <t>У солдат</t>
  </si>
  <si>
    <t>У крестьян</t>
  </si>
  <si>
    <t>У однодворцев</t>
  </si>
  <si>
    <t>Усерд</t>
  </si>
  <si>
    <t>Коротояк</t>
  </si>
  <si>
    <t>Острогожск</t>
  </si>
  <si>
    <t>Хоперская крепость</t>
  </si>
  <si>
    <t>Павловск</t>
  </si>
  <si>
    <t>Крепость св. Анны</t>
  </si>
  <si>
    <t>Тавров</t>
  </si>
  <si>
    <t>158+6</t>
  </si>
  <si>
    <t>115+1</t>
  </si>
  <si>
    <t>7 + 1</t>
  </si>
  <si>
    <t>158+2</t>
  </si>
  <si>
    <t>0+1</t>
  </si>
  <si>
    <t>27+1</t>
  </si>
  <si>
    <t>13+7</t>
  </si>
  <si>
    <t>Елец</t>
  </si>
  <si>
    <t>Чернавок</t>
  </si>
  <si>
    <t>Талецк</t>
  </si>
  <si>
    <t>Ефремов</t>
  </si>
  <si>
    <t>Ливны</t>
  </si>
  <si>
    <t>Данков</t>
  </si>
  <si>
    <t>Скопин</t>
  </si>
  <si>
    <t>Лебедянь</t>
  </si>
  <si>
    <t>2728+274</t>
  </si>
  <si>
    <t>368+9</t>
  </si>
  <si>
    <t>19+1</t>
  </si>
  <si>
    <t>60+6</t>
  </si>
  <si>
    <t>513+22</t>
  </si>
  <si>
    <t>Тамбовская провинция</t>
  </si>
  <si>
    <t>Тамбов</t>
  </si>
  <si>
    <t>Козлов</t>
  </si>
  <si>
    <t>Доброй</t>
  </si>
  <si>
    <t>Ряск</t>
  </si>
  <si>
    <t>Н. Ломов</t>
  </si>
  <si>
    <t>В. Ломов</t>
  </si>
  <si>
    <t>Инсара</t>
  </si>
  <si>
    <t>1075+20</t>
  </si>
  <si>
    <t>186+7</t>
  </si>
  <si>
    <t>1758+30</t>
  </si>
  <si>
    <t>2203+32</t>
  </si>
  <si>
    <t>Шацк</t>
  </si>
  <si>
    <t>Касимов</t>
  </si>
  <si>
    <t>Темников</t>
  </si>
  <si>
    <t>Красная Слобода</t>
  </si>
  <si>
    <t>Кадом</t>
  </si>
  <si>
    <t>Троицкий Острог</t>
  </si>
  <si>
    <t>3973+92</t>
  </si>
  <si>
    <t>447+5</t>
  </si>
  <si>
    <t>0+3</t>
  </si>
  <si>
    <t>113+1</t>
  </si>
  <si>
    <t>596+7</t>
  </si>
  <si>
    <t>5138+108</t>
  </si>
  <si>
    <t>77+3</t>
  </si>
  <si>
    <t>141+3</t>
  </si>
  <si>
    <t>305+13</t>
  </si>
  <si>
    <t>32+2</t>
  </si>
  <si>
    <t>20+1</t>
  </si>
  <si>
    <t>523+6</t>
  </si>
  <si>
    <t>101+20</t>
  </si>
  <si>
    <t>0+20</t>
  </si>
  <si>
    <t>63+20</t>
  </si>
  <si>
    <t>0+2</t>
  </si>
  <si>
    <t>5630+148</t>
  </si>
  <si>
    <t>524+8</t>
  </si>
  <si>
    <t>12+2</t>
  </si>
  <si>
    <t>193+1</t>
  </si>
  <si>
    <t>628+8</t>
  </si>
  <si>
    <t>7151+169</t>
  </si>
  <si>
    <t>Всего в Воронежской Губернии</t>
  </si>
  <si>
    <t>Бахмут</t>
  </si>
  <si>
    <t>Сокольск</t>
  </si>
  <si>
    <t>Маяки</t>
  </si>
  <si>
    <t>Тор</t>
  </si>
  <si>
    <t>Липецкие заводы</t>
  </si>
  <si>
    <t>Битюцкая дворцовая волость</t>
  </si>
  <si>
    <t>14+6</t>
  </si>
  <si>
    <t>166+8</t>
  </si>
  <si>
    <t>17+1</t>
  </si>
  <si>
    <t>225+15</t>
  </si>
  <si>
    <t>13637+454</t>
  </si>
  <si>
    <t>940+14</t>
  </si>
  <si>
    <t>127+2</t>
  </si>
  <si>
    <t>210+2</t>
  </si>
  <si>
    <t>1902+34</t>
  </si>
  <si>
    <t>101+31</t>
  </si>
  <si>
    <t>403+24</t>
  </si>
  <si>
    <t>8+4</t>
  </si>
  <si>
    <t>0+10</t>
  </si>
  <si>
    <t>3023+10</t>
  </si>
  <si>
    <t>15+6</t>
  </si>
  <si>
    <t>326+10</t>
  </si>
  <si>
    <t>2+10</t>
  </si>
  <si>
    <t>28+1</t>
  </si>
  <si>
    <t>480+27</t>
  </si>
  <si>
    <t>20024+571</t>
  </si>
  <si>
    <t>Казань</t>
  </si>
  <si>
    <t>Уржум</t>
  </si>
  <si>
    <t>Свияшск</t>
  </si>
  <si>
    <t>Коншайск</t>
  </si>
  <si>
    <t>Иноземцов и татар</t>
  </si>
  <si>
    <t>Остяков</t>
  </si>
  <si>
    <t>Русских, живущих на татарских и остяцких землях</t>
  </si>
  <si>
    <t>Иноверцов</t>
  </si>
  <si>
    <t>Приписных к гошпиталю</t>
  </si>
  <si>
    <t>К казенным заводам</t>
  </si>
  <si>
    <t>Отписных</t>
  </si>
  <si>
    <t>Служилых новокрещен</t>
  </si>
  <si>
    <t>Иноземцов и инодворцов</t>
  </si>
  <si>
    <t>Служилых мурз и татар</t>
  </si>
  <si>
    <t>Цеховых</t>
  </si>
  <si>
    <t>Подьячих и посадских и их детей</t>
  </si>
  <si>
    <t>Толмачей и их детей</t>
  </si>
  <si>
    <t>Городовых, бобылей и их детей</t>
  </si>
  <si>
    <t>Азовских переведенцов</t>
  </si>
  <si>
    <t>Калмыцкой породы</t>
  </si>
  <si>
    <t>У мещан</t>
  </si>
  <si>
    <t>У толмачей</t>
  </si>
  <si>
    <t>У фабрикантов и заводчиков</t>
  </si>
  <si>
    <t>Цывильск</t>
  </si>
  <si>
    <t>Царево-Кокшайск</t>
  </si>
  <si>
    <t>Чебоксары</t>
  </si>
  <si>
    <t>Василь</t>
  </si>
  <si>
    <t>Яранск</t>
  </si>
  <si>
    <t>Царево-санчурск</t>
  </si>
  <si>
    <t>Уфа</t>
  </si>
  <si>
    <t>Пенза</t>
  </si>
  <si>
    <t>Мокшанск</t>
  </si>
  <si>
    <t>Саранск</t>
  </si>
  <si>
    <t>Симбирск</t>
  </si>
  <si>
    <t>Корсунь Большой</t>
  </si>
  <si>
    <t>Дмитриевск</t>
  </si>
  <si>
    <t>Петровск</t>
  </si>
  <si>
    <t>Приписных к посаду из крестьян и разночинцев</t>
  </si>
  <si>
    <t>Дворовых людей русских</t>
  </si>
  <si>
    <t>1 Заголовок документа</t>
  </si>
  <si>
    <t>2 Пропущена цифра 5052 (в черновике имеется)</t>
  </si>
  <si>
    <t>Приписано к посаду:</t>
  </si>
  <si>
    <t>Шведской нации:</t>
  </si>
  <si>
    <t>Архангелогородска я губерния</t>
  </si>
  <si>
    <t>Архангельск и Холмогоры</t>
  </si>
  <si>
    <t>Белгородская провинция</t>
  </si>
  <si>
    <t>1 Здесь и далее в скобках указано число душ, не положенных в оклад («Да не в окладе»).</t>
  </si>
  <si>
    <t>2 Подсчет произведен неверно, следует: 2466.</t>
  </si>
  <si>
    <t>2 Описка, следует: 6071 (в черновике правильно).</t>
  </si>
  <si>
    <t>3 Подсчет произведен неверно, следует: 565487</t>
  </si>
  <si>
    <t xml:space="preserve">1 Здесь и далее к количеству русских дворовых людей приплюсовывается количество дворовых людей из поляков и шведов, </t>
  </si>
  <si>
    <t>2 Подсчет произведен неверно, следует: 16215.</t>
  </si>
  <si>
    <t>Бахмутская провинция</t>
  </si>
  <si>
    <t>1 Подсчет произведен неверно, следует: 9106</t>
  </si>
  <si>
    <t>Черносошных крестьян:</t>
  </si>
  <si>
    <t>Ясашных крестьян:</t>
  </si>
  <si>
    <t>Русских, которые живут на татарских и остяцких землях—</t>
  </si>
  <si>
    <t>1 Не в окладе 3892 по Белгородской губернии, а почему не включены в оклад не означено.</t>
  </si>
  <si>
    <t>К заводам</t>
  </si>
  <si>
    <t>Разсылыциков, приставов и сторожей</t>
  </si>
  <si>
    <t xml:space="preserve"> </t>
  </si>
  <si>
    <t>Смоленская губерния</t>
  </si>
  <si>
    <t>1 Подсчет произведен неверно, следует: 59359</t>
  </si>
  <si>
    <t>1 Описка, следует: 583 (в черновике правильно).</t>
  </si>
  <si>
    <t>Приписных к посадам:</t>
  </si>
  <si>
    <t>Елецкая провинция</t>
  </si>
  <si>
    <t>Шацкая провинция</t>
  </si>
  <si>
    <t>В нынешнем 1738 г. по присланным из городов ведомостям показано:</t>
  </si>
  <si>
    <t xml:space="preserve">К казенным заводам— </t>
  </si>
  <si>
    <t>Стрельцов и их детей</t>
  </si>
  <si>
    <t xml:space="preserve">Азовских переведенцов — </t>
  </si>
  <si>
    <t>Архиерейских и монастырских слуг и детей боярских и дворян —</t>
  </si>
  <si>
    <t>1 Подсчет произведен неверно, следует: 150</t>
  </si>
  <si>
    <t xml:space="preserve">Сибирских сходцов — </t>
  </si>
  <si>
    <t xml:space="preserve">Дворцовых — </t>
  </si>
  <si>
    <t xml:space="preserve">Не в окладе — </t>
  </si>
  <si>
    <t xml:space="preserve">Отписных в казну — </t>
  </si>
  <si>
    <t xml:space="preserve">К гошпиталю — </t>
  </si>
  <si>
    <t xml:space="preserve">К партикулярным заводам — </t>
  </si>
  <si>
    <t xml:space="preserve">К адмиралтейству — </t>
  </si>
  <si>
    <t>Калмыцкой природы —</t>
  </si>
  <si>
    <t>2 » » » » » 547499</t>
  </si>
  <si>
    <t>3 » » » » 1096</t>
  </si>
  <si>
    <t>6 » » » » 1792</t>
  </si>
  <si>
    <t>2 » » » » 26573.</t>
  </si>
  <si>
    <t>3 » » » » 103623.</t>
  </si>
  <si>
    <t xml:space="preserve">К артилерии — </t>
  </si>
  <si>
    <t xml:space="preserve">Стадных конюхов — </t>
  </si>
  <si>
    <t>Не в окладе —</t>
  </si>
  <si>
    <t>2 » » » » 107</t>
  </si>
  <si>
    <t>2 » » » » 1198</t>
  </si>
  <si>
    <t>3 » » » » 20341</t>
  </si>
  <si>
    <t>4 » » » » 30964</t>
  </si>
  <si>
    <t>2 » » » » 33395 (!!! 3395 !!!)</t>
  </si>
  <si>
    <t>2 » » » » 27027</t>
  </si>
  <si>
    <t>3 » » » » 48589</t>
  </si>
  <si>
    <t>4 » » » » 6704</t>
  </si>
  <si>
    <t>5 » » » » 165217</t>
  </si>
  <si>
    <t>2 » » » » 14488</t>
  </si>
  <si>
    <t>3 » » » » 170778</t>
  </si>
  <si>
    <t>Чуваш —</t>
  </si>
  <si>
    <t xml:space="preserve">Лопарей — </t>
  </si>
  <si>
    <t>Остяков —</t>
  </si>
  <si>
    <t xml:space="preserve">Синодальных — </t>
  </si>
  <si>
    <t xml:space="preserve">Архиерейских — </t>
  </si>
  <si>
    <t>За богадельнями —</t>
  </si>
  <si>
    <t>Черкас —</t>
  </si>
  <si>
    <t>Недорослей —</t>
  </si>
  <si>
    <t>Переяславль-Рязанская провинция</t>
  </si>
  <si>
    <t>Володимир</t>
  </si>
  <si>
    <t>Пошехонье</t>
  </si>
  <si>
    <t>Перемышль</t>
  </si>
  <si>
    <t>Устюжин Железопольский</t>
  </si>
  <si>
    <t>Ржева Володимерова</t>
  </si>
  <si>
    <t>Кобыльск</t>
  </si>
  <si>
    <t>Борисоглебск</t>
  </si>
  <si>
    <t>Верхососенск</t>
  </si>
  <si>
    <t>Яблонов</t>
  </si>
  <si>
    <t>Мирополье</t>
  </si>
  <si>
    <t>Черносошных крестьян и иноверцов мордвы и татар</t>
  </si>
  <si>
    <t>Всего в Архангелогородской губернии</t>
  </si>
  <si>
    <t>Вышегородск</t>
  </si>
  <si>
    <t>Красногородск</t>
  </si>
  <si>
    <t>да не в окладе —</t>
  </si>
  <si>
    <t>купечества —</t>
  </si>
  <si>
    <t>Андрей К. Гоголев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</si>
</sst>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</font>
    <font>
      <b/>
      <sz val="12"/>
      <color indexed="16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8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top" inden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 indent="11"/>
    </xf>
    <xf numFmtId="0" fontId="4" fillId="0" borderId="2" xfId="0" applyNumberFormat="1" applyFont="1" applyFill="1" applyBorder="1" applyAlignment="1" applyProtection="1">
      <alignment horizontal="right" vertical="top" indent="10"/>
    </xf>
    <xf numFmtId="0" fontId="4" fillId="0" borderId="4" xfId="0" applyNumberFormat="1" applyFont="1" applyFill="1" applyBorder="1" applyAlignment="1" applyProtection="1">
      <alignment horizontal="center" vertical="top" wrapText="1"/>
    </xf>
    <xf numFmtId="3" fontId="2" fillId="0" borderId="0" xfId="0" applyNumberFormat="1" applyFont="1" applyFill="1" applyBorder="1" applyAlignment="1" applyProtection="1">
      <alignment vertical="top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3" xfId="0" applyNumberFormat="1" applyFont="1" applyFill="1" applyBorder="1" applyAlignment="1" applyProtection="1">
      <alignment horizontal="right" vertical="center"/>
    </xf>
    <xf numFmtId="3" fontId="2" fillId="0" borderId="8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6" xfId="0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2" fillId="0" borderId="11" xfId="0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</xf>
    <xf numFmtId="3" fontId="2" fillId="2" borderId="5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right" vertical="top" indent="10"/>
    </xf>
    <xf numFmtId="3" fontId="2" fillId="2" borderId="4" xfId="0" applyNumberFormat="1" applyFont="1" applyFill="1" applyBorder="1" applyAlignment="1" applyProtection="1">
      <alignment horizontal="right" vertical="center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/>
    </xf>
    <xf numFmtId="3" fontId="2" fillId="0" borderId="15" xfId="0" applyNumberFormat="1" applyFont="1" applyFill="1" applyBorder="1" applyAlignment="1" applyProtection="1">
      <alignment horizontal="right" vertical="center"/>
    </xf>
    <xf numFmtId="3" fontId="2" fillId="0" borderId="16" xfId="0" applyNumberFormat="1" applyFont="1" applyFill="1" applyBorder="1" applyAlignment="1" applyProtection="1">
      <alignment horizontal="right" vertical="center"/>
    </xf>
    <xf numFmtId="3" fontId="2" fillId="0" borderId="17" xfId="0" applyNumberFormat="1" applyFont="1" applyFill="1" applyBorder="1" applyAlignment="1" applyProtection="1">
      <alignment horizontal="right" vertical="center"/>
    </xf>
    <xf numFmtId="3" fontId="2" fillId="0" borderId="13" xfId="0" applyNumberFormat="1" applyFont="1" applyFill="1" applyBorder="1" applyAlignment="1" applyProtection="1">
      <alignment horizontal="right" vertical="center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right" vertical="center"/>
    </xf>
    <xf numFmtId="3" fontId="2" fillId="0" borderId="19" xfId="0" applyNumberFormat="1" applyFont="1" applyFill="1" applyBorder="1" applyAlignment="1" applyProtection="1">
      <alignment horizontal="right" vertical="center"/>
    </xf>
    <xf numFmtId="3" fontId="2" fillId="0" borderId="20" xfId="0" applyNumberFormat="1" applyFont="1" applyFill="1" applyBorder="1" applyAlignment="1" applyProtection="1">
      <alignment horizontal="right" vertical="center"/>
    </xf>
    <xf numFmtId="3" fontId="2" fillId="0" borderId="21" xfId="0" applyNumberFormat="1" applyFont="1" applyFill="1" applyBorder="1" applyAlignment="1" applyProtection="1">
      <alignment horizontal="right" vertical="center"/>
    </xf>
    <xf numFmtId="3" fontId="2" fillId="0" borderId="22" xfId="0" applyNumberFormat="1" applyFont="1" applyFill="1" applyBorder="1" applyAlignment="1" applyProtection="1">
      <alignment horizontal="right" vertical="center"/>
    </xf>
    <xf numFmtId="3" fontId="2" fillId="0" borderId="23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2" fillId="0" borderId="18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9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right" vertical="center"/>
    </xf>
    <xf numFmtId="0" fontId="2" fillId="0" borderId="20" xfId="0" applyNumberFormat="1" applyFont="1" applyFill="1" applyBorder="1" applyAlignment="1" applyProtection="1">
      <alignment horizontal="right" vertical="center"/>
    </xf>
    <xf numFmtId="0" fontId="2" fillId="0" borderId="5" xfId="0" applyNumberFormat="1" applyFont="1" applyFill="1" applyBorder="1" applyAlignment="1" applyProtection="1">
      <alignment horizontal="right" vertical="center"/>
    </xf>
    <xf numFmtId="0" fontId="2" fillId="0" borderId="21" xfId="0" applyNumberFormat="1" applyFont="1" applyFill="1" applyBorder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right" vertical="center"/>
    </xf>
    <xf numFmtId="0" fontId="2" fillId="0" borderId="23" xfId="0" applyNumberFormat="1" applyFont="1" applyFill="1" applyBorder="1" applyAlignment="1" applyProtection="1">
      <alignment horizontal="right" vertical="center"/>
    </xf>
    <xf numFmtId="3" fontId="2" fillId="2" borderId="2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top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2" fillId="3" borderId="2" xfId="0" applyNumberFormat="1" applyFont="1" applyFill="1" applyBorder="1" applyAlignment="1" applyProtection="1">
      <alignment horizontal="right" vertical="center"/>
    </xf>
    <xf numFmtId="3" fontId="2" fillId="3" borderId="6" xfId="0" applyNumberFormat="1" applyFont="1" applyFill="1" applyBorder="1" applyAlignment="1" applyProtection="1">
      <alignment horizontal="righ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3" fontId="2" fillId="0" borderId="7" xfId="0" applyNumberFormat="1" applyFont="1" applyFill="1" applyBorder="1" applyAlignment="1" applyProtection="1">
      <alignment horizontal="right" vertical="center"/>
    </xf>
    <xf numFmtId="3" fontId="2" fillId="0" borderId="24" xfId="0" applyNumberFormat="1" applyFont="1" applyFill="1" applyBorder="1" applyAlignment="1" applyProtection="1">
      <alignment horizontal="right" vertical="center"/>
    </xf>
    <xf numFmtId="3" fontId="2" fillId="3" borderId="5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top"/>
    </xf>
    <xf numFmtId="0" fontId="2" fillId="0" borderId="13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left" vertical="top" indent="9"/>
    </xf>
    <xf numFmtId="0" fontId="4" fillId="0" borderId="3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vertical="top"/>
    </xf>
    <xf numFmtId="1" fontId="2" fillId="0" borderId="12" xfId="0" applyNumberFormat="1" applyFont="1" applyFill="1" applyBorder="1" applyAlignment="1" applyProtection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top" indent="11"/>
    </xf>
    <xf numFmtId="1" fontId="2" fillId="0" borderId="7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22" xfId="0" applyNumberFormat="1" applyFont="1" applyFill="1" applyBorder="1" applyAlignment="1" applyProtection="1">
      <alignment vertical="top"/>
    </xf>
    <xf numFmtId="3" fontId="2" fillId="3" borderId="3" xfId="0" applyNumberFormat="1" applyFont="1" applyFill="1" applyBorder="1" applyAlignment="1" applyProtection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4" fillId="0" borderId="22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0" xfId="0" applyNumberFormat="1" applyFont="1" applyFill="1" applyBorder="1" applyAlignment="1" applyProtection="1">
      <alignment horizontal="right" vertical="top"/>
    </xf>
    <xf numFmtId="0" fontId="4" fillId="0" borderId="2" xfId="0" applyNumberFormat="1" applyFont="1" applyFill="1" applyBorder="1" applyAlignment="1" applyProtection="1">
      <alignment horizontal="center" vertical="top" wrapText="1"/>
    </xf>
    <xf numFmtId="0" fontId="4" fillId="4" borderId="2" xfId="0" applyNumberFormat="1" applyFont="1" applyFill="1" applyBorder="1" applyAlignment="1" applyProtection="1">
      <alignment horizontal="center" vertical="top" wrapText="1"/>
    </xf>
    <xf numFmtId="3" fontId="2" fillId="4" borderId="2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top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vertical="top" wrapText="1"/>
    </xf>
    <xf numFmtId="0" fontId="10" fillId="0" borderId="6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left" vertical="top" indent="11"/>
    </xf>
    <xf numFmtId="0" fontId="12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3" fontId="7" fillId="0" borderId="0" xfId="0" applyNumberFormat="1" applyFont="1" applyFill="1" applyBorder="1" applyAlignment="1" applyProtection="1">
      <alignment vertical="top" wrapText="1"/>
    </xf>
    <xf numFmtId="3" fontId="7" fillId="0" borderId="3" xfId="0" applyNumberFormat="1" applyFont="1" applyFill="1" applyBorder="1" applyAlignment="1" applyProtection="1">
      <alignment vertical="top" wrapText="1"/>
    </xf>
    <xf numFmtId="3" fontId="7" fillId="0" borderId="4" xfId="0" applyNumberFormat="1" applyFont="1" applyFill="1" applyBorder="1" applyAlignment="1" applyProtection="1">
      <alignment vertical="top" wrapText="1"/>
    </xf>
    <xf numFmtId="3" fontId="7" fillId="0" borderId="5" xfId="0" applyNumberFormat="1" applyFont="1" applyFill="1" applyBorder="1" applyAlignment="1" applyProtection="1">
      <alignment vertical="top" wrapText="1"/>
    </xf>
    <xf numFmtId="3" fontId="10" fillId="0" borderId="2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right" vertical="top" wrapText="1"/>
    </xf>
    <xf numFmtId="3" fontId="10" fillId="0" borderId="0" xfId="0" applyNumberFormat="1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>
      <alignment horizontal="left" vertical="top" indent="5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left" vertical="top" indent="1"/>
    </xf>
    <xf numFmtId="0" fontId="2" fillId="0" borderId="9" xfId="0" applyNumberFormat="1" applyFont="1" applyFill="1" applyBorder="1" applyAlignment="1" applyProtection="1">
      <alignment horizontal="left" vertical="top" indent="1"/>
    </xf>
    <xf numFmtId="0" fontId="2" fillId="0" borderId="10" xfId="0" applyNumberFormat="1" applyFont="1" applyFill="1" applyBorder="1" applyAlignment="1" applyProtection="1">
      <alignment horizontal="left" vertical="top" indent="1"/>
    </xf>
    <xf numFmtId="0" fontId="4" fillId="0" borderId="6" xfId="0" applyNumberFormat="1" applyFont="1" applyFill="1" applyBorder="1" applyAlignment="1" applyProtection="1">
      <alignment horizontal="center" vertical="top"/>
    </xf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5" xfId="0" applyNumberFormat="1" applyFont="1" applyFill="1" applyBorder="1" applyAlignment="1" applyProtection="1">
      <alignment horizontal="center" vertical="center"/>
    </xf>
    <xf numFmtId="3" fontId="2" fillId="2" borderId="13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6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2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6" xfId="0" applyNumberFormat="1" applyFont="1" applyFill="1" applyBorder="1" applyAlignment="1" applyProtection="1">
      <alignment horizontal="left" vertical="top" indent="13"/>
    </xf>
    <xf numFmtId="0" fontId="2" fillId="0" borderId="11" xfId="0" applyNumberFormat="1" applyFont="1" applyFill="1" applyBorder="1" applyAlignment="1" applyProtection="1">
      <alignment horizontal="left" vertical="top" indent="13"/>
    </xf>
    <xf numFmtId="0" fontId="2" fillId="0" borderId="24" xfId="0" applyNumberFormat="1" applyFont="1" applyFill="1" applyBorder="1" applyAlignment="1" applyProtection="1">
      <alignment horizontal="left" vertical="top" indent="13"/>
    </xf>
    <xf numFmtId="0" fontId="2" fillId="0" borderId="24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top"/>
    </xf>
    <xf numFmtId="0" fontId="2" fillId="0" borderId="25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 indent="12"/>
    </xf>
    <xf numFmtId="0" fontId="2" fillId="0" borderId="11" xfId="0" applyNumberFormat="1" applyFont="1" applyFill="1" applyBorder="1" applyAlignment="1" applyProtection="1">
      <alignment horizontal="left" vertical="top" indent="12"/>
    </xf>
    <xf numFmtId="0" fontId="2" fillId="0" borderId="1" xfId="0" applyNumberFormat="1" applyFont="1" applyFill="1" applyBorder="1" applyAlignment="1" applyProtection="1">
      <alignment horizontal="left" vertical="top" indent="12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23" xfId="0" applyNumberFormat="1" applyFont="1" applyFill="1" applyBorder="1" applyAlignment="1" applyProtection="1">
      <alignment horizontal="left" vertical="top"/>
    </xf>
    <xf numFmtId="0" fontId="1" fillId="0" borderId="25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center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vertical="top" indent="7"/>
    </xf>
    <xf numFmtId="0" fontId="2" fillId="0" borderId="11" xfId="0" applyNumberFormat="1" applyFont="1" applyFill="1" applyBorder="1" applyAlignment="1" applyProtection="1">
      <alignment horizontal="left" vertical="top" indent="7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10" fillId="0" borderId="11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/>
    <xf numFmtId="4" fontId="0" fillId="0" borderId="0" xfId="0" applyNumberForma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lifeofpeople.inf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0</xdr:row>
      <xdr:rowOff>1323126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5E7974-0755-4F1A-BD9C-EB48C7C78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05125" cy="1323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62"/>
  <sheetViews>
    <sheetView showGridLines="0" tabSelected="1" workbookViewId="0">
      <selection sqref="A1:D1"/>
    </sheetView>
  </sheetViews>
  <sheetFormatPr defaultRowHeight="12.75" x14ac:dyDescent="0.2"/>
  <cols>
    <col min="1" max="1" width="10.42578125" style="1" customWidth="1"/>
    <col min="2" max="2" width="29.5703125" style="1" customWidth="1"/>
    <col min="3" max="3" width="10.7109375" style="1" customWidth="1"/>
    <col min="4" max="4" width="10.42578125" style="1" bestFit="1" customWidth="1"/>
    <col min="5" max="5" width="9" style="1" bestFit="1" customWidth="1"/>
    <col min="6" max="6" width="12.140625" style="1" customWidth="1"/>
    <col min="7" max="7" width="12.28515625" style="1" customWidth="1"/>
    <col min="8" max="8" width="10.7109375" style="1" customWidth="1"/>
    <col min="9" max="9" width="11.85546875" style="1" customWidth="1"/>
    <col min="10" max="10" width="9.7109375" style="1" customWidth="1"/>
    <col min="11" max="11" width="8.42578125" style="1" customWidth="1"/>
    <col min="12" max="12" width="10.28515625" style="1" customWidth="1"/>
    <col min="13" max="13" width="8.42578125" style="1" customWidth="1"/>
    <col min="14" max="14" width="7.85546875" style="1" customWidth="1"/>
    <col min="15" max="15" width="10" style="1" customWidth="1"/>
    <col min="16" max="16" width="10.42578125" style="1" bestFit="1" customWidth="1"/>
    <col min="17" max="17" width="9.85546875" style="1" bestFit="1" customWidth="1"/>
    <col min="18" max="18" width="9.42578125" style="1" bestFit="1" customWidth="1"/>
    <col min="19" max="22" width="9.28515625" style="1" bestFit="1" customWidth="1"/>
    <col min="23" max="16384" width="9.140625" style="1"/>
  </cols>
  <sheetData>
    <row r="1" spans="1:19" s="182" customFormat="1" ht="114" customHeight="1" x14ac:dyDescent="0.25">
      <c r="A1" s="181"/>
      <c r="B1" s="181"/>
      <c r="C1" s="181"/>
      <c r="D1" s="181"/>
      <c r="F1" s="183" t="s">
        <v>752</v>
      </c>
      <c r="G1" s="183"/>
      <c r="H1" s="184"/>
      <c r="P1" s="185"/>
    </row>
    <row r="3" spans="1:19" x14ac:dyDescent="0.2">
      <c r="A3" s="66" t="s">
        <v>66</v>
      </c>
      <c r="I3" s="66" t="s">
        <v>67</v>
      </c>
    </row>
    <row r="4" spans="1:19" x14ac:dyDescent="0.2">
      <c r="A4" s="136" t="s">
        <v>42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x14ac:dyDescent="0.2">
      <c r="A5" s="136" t="s">
        <v>694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19" x14ac:dyDescent="0.2">
      <c r="A6" s="139" t="s">
        <v>43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1:19" x14ac:dyDescent="0.2">
      <c r="A7" s="172"/>
      <c r="B7" s="158" t="s">
        <v>294</v>
      </c>
      <c r="C7" s="159"/>
      <c r="D7" s="159"/>
      <c r="E7" s="159"/>
      <c r="F7" s="159"/>
      <c r="G7" s="159"/>
      <c r="H7" s="159"/>
      <c r="I7" s="137" t="s">
        <v>294</v>
      </c>
      <c r="J7" s="137"/>
      <c r="K7" s="137"/>
      <c r="L7" s="137"/>
      <c r="M7" s="137"/>
      <c r="N7" s="137"/>
      <c r="O7" s="137"/>
      <c r="P7" s="137"/>
      <c r="Q7" s="137"/>
      <c r="R7" s="137"/>
      <c r="S7" s="138"/>
    </row>
    <row r="8" spans="1:19" ht="25.5" x14ac:dyDescent="0.2">
      <c r="A8" s="172"/>
      <c r="B8" s="2"/>
      <c r="C8" s="34" t="s">
        <v>254</v>
      </c>
      <c r="D8" s="34" t="s">
        <v>255</v>
      </c>
      <c r="E8" s="34" t="s">
        <v>256</v>
      </c>
      <c r="F8" s="34" t="s">
        <v>257</v>
      </c>
      <c r="G8" s="34" t="s">
        <v>258</v>
      </c>
      <c r="H8" s="32" t="s">
        <v>259</v>
      </c>
      <c r="I8" s="37" t="s">
        <v>295</v>
      </c>
      <c r="J8" s="34" t="s">
        <v>296</v>
      </c>
      <c r="K8" s="34" t="s">
        <v>297</v>
      </c>
      <c r="L8" s="34" t="s">
        <v>298</v>
      </c>
      <c r="M8" s="34" t="s">
        <v>299</v>
      </c>
      <c r="N8" s="34" t="s">
        <v>300</v>
      </c>
      <c r="O8" s="34" t="s">
        <v>57</v>
      </c>
      <c r="P8" s="34" t="s">
        <v>301</v>
      </c>
      <c r="Q8" s="34" t="s">
        <v>302</v>
      </c>
      <c r="R8" s="34" t="s">
        <v>303</v>
      </c>
      <c r="S8" s="34" t="s">
        <v>269</v>
      </c>
    </row>
    <row r="9" spans="1:19" x14ac:dyDescent="0.2">
      <c r="A9" s="102">
        <v>1</v>
      </c>
      <c r="B9" s="4" t="s">
        <v>260</v>
      </c>
      <c r="C9" s="20">
        <v>13673</v>
      </c>
      <c r="D9" s="20">
        <v>1011</v>
      </c>
      <c r="E9" s="20"/>
      <c r="F9" s="20">
        <v>250</v>
      </c>
      <c r="G9" s="20">
        <v>446</v>
      </c>
      <c r="H9" s="21">
        <v>402</v>
      </c>
      <c r="I9" s="38"/>
      <c r="J9" s="20">
        <v>1103</v>
      </c>
      <c r="K9" s="20">
        <v>1242</v>
      </c>
      <c r="L9" s="20">
        <v>1402</v>
      </c>
      <c r="M9" s="20">
        <v>98</v>
      </c>
      <c r="N9" s="20" t="s">
        <v>304</v>
      </c>
      <c r="O9" s="20">
        <v>392</v>
      </c>
      <c r="P9" s="20">
        <v>404</v>
      </c>
      <c r="Q9" s="20">
        <v>1730</v>
      </c>
      <c r="R9" s="20">
        <v>330</v>
      </c>
      <c r="S9" s="20">
        <v>22483</v>
      </c>
    </row>
    <row r="10" spans="1:19" ht="25.5" x14ac:dyDescent="0.2">
      <c r="A10" s="103">
        <v>2</v>
      </c>
      <c r="B10" s="5" t="s">
        <v>664</v>
      </c>
      <c r="C10" s="19"/>
      <c r="D10" s="19"/>
      <c r="E10" s="19"/>
      <c r="F10" s="19"/>
      <c r="G10" s="19"/>
      <c r="H10" s="22"/>
      <c r="I10" s="3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x14ac:dyDescent="0.2">
      <c r="A11" s="103"/>
      <c r="B11" s="17" t="s">
        <v>261</v>
      </c>
      <c r="C11" s="19"/>
      <c r="D11" s="19"/>
      <c r="E11" s="19"/>
      <c r="F11" s="19"/>
      <c r="G11" s="19"/>
      <c r="H11" s="22"/>
      <c r="I11" s="3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x14ac:dyDescent="0.2">
      <c r="A12" s="103">
        <v>3</v>
      </c>
      <c r="B12" s="6" t="s">
        <v>262</v>
      </c>
      <c r="C12" s="19"/>
      <c r="D12" s="19"/>
      <c r="E12" s="19"/>
      <c r="F12" s="19">
        <v>118</v>
      </c>
      <c r="G12" s="19"/>
      <c r="H12" s="22"/>
      <c r="I12" s="39"/>
      <c r="J12" s="19"/>
      <c r="K12" s="19"/>
      <c r="L12" s="19"/>
      <c r="M12" s="19"/>
      <c r="N12" s="19"/>
      <c r="O12" s="19"/>
      <c r="P12" s="19"/>
      <c r="Q12" s="19"/>
      <c r="R12" s="19">
        <v>3</v>
      </c>
      <c r="S12" s="19">
        <v>121</v>
      </c>
    </row>
    <row r="13" spans="1:19" x14ac:dyDescent="0.2">
      <c r="A13" s="103">
        <v>4</v>
      </c>
      <c r="B13" s="6" t="s">
        <v>263</v>
      </c>
      <c r="C13" s="19">
        <v>35</v>
      </c>
      <c r="D13" s="19"/>
      <c r="E13" s="19"/>
      <c r="F13" s="19"/>
      <c r="G13" s="19"/>
      <c r="H13" s="22"/>
      <c r="I13" s="39"/>
      <c r="J13" s="19"/>
      <c r="K13" s="19"/>
      <c r="L13" s="19"/>
      <c r="M13" s="19"/>
      <c r="N13" s="19"/>
      <c r="O13" s="19"/>
      <c r="P13" s="19"/>
      <c r="Q13" s="19"/>
      <c r="R13" s="19"/>
      <c r="S13" s="19">
        <v>35</v>
      </c>
    </row>
    <row r="14" spans="1:19" x14ac:dyDescent="0.2">
      <c r="A14" s="103"/>
      <c r="B14" s="17" t="s">
        <v>264</v>
      </c>
      <c r="C14" s="19"/>
      <c r="D14" s="19"/>
      <c r="E14" s="19"/>
      <c r="F14" s="19"/>
      <c r="G14" s="19"/>
      <c r="H14" s="22"/>
      <c r="I14" s="3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x14ac:dyDescent="0.2">
      <c r="A15" s="103">
        <v>5</v>
      </c>
      <c r="B15" s="6" t="s">
        <v>265</v>
      </c>
      <c r="C15" s="19">
        <v>273</v>
      </c>
      <c r="D15" s="19"/>
      <c r="E15" s="19"/>
      <c r="F15" s="19"/>
      <c r="G15" s="19"/>
      <c r="H15" s="22"/>
      <c r="I15" s="39"/>
      <c r="J15" s="19"/>
      <c r="K15" s="19"/>
      <c r="L15" s="19"/>
      <c r="M15" s="19"/>
      <c r="N15" s="19"/>
      <c r="O15" s="19"/>
      <c r="P15" s="19"/>
      <c r="Q15" s="19"/>
      <c r="R15" s="19"/>
      <c r="S15" s="19">
        <v>273</v>
      </c>
    </row>
    <row r="16" spans="1:19" x14ac:dyDescent="0.2">
      <c r="A16" s="103">
        <v>6</v>
      </c>
      <c r="B16" s="6" t="s">
        <v>266</v>
      </c>
      <c r="C16" s="19"/>
      <c r="D16" s="19"/>
      <c r="E16" s="19"/>
      <c r="F16" s="19"/>
      <c r="G16" s="19"/>
      <c r="H16" s="22"/>
      <c r="I16" s="3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2">
      <c r="A17" s="103"/>
      <c r="B17" s="17" t="s">
        <v>685</v>
      </c>
      <c r="C17" s="19"/>
      <c r="D17" s="19"/>
      <c r="E17" s="19"/>
      <c r="F17" s="19"/>
      <c r="G17" s="19"/>
      <c r="H17" s="22"/>
      <c r="I17" s="3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x14ac:dyDescent="0.2">
      <c r="A18" s="103">
        <v>7</v>
      </c>
      <c r="B18" s="6" t="s">
        <v>267</v>
      </c>
      <c r="C18" s="19"/>
      <c r="D18" s="19"/>
      <c r="E18" s="19"/>
      <c r="F18" s="19"/>
      <c r="G18" s="19"/>
      <c r="H18" s="22"/>
      <c r="I18" s="3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x14ac:dyDescent="0.2">
      <c r="A19" s="103">
        <v>8</v>
      </c>
      <c r="B19" s="7" t="s">
        <v>268</v>
      </c>
      <c r="C19" s="24"/>
      <c r="D19" s="24"/>
      <c r="E19" s="24"/>
      <c r="F19" s="24"/>
      <c r="G19" s="24"/>
      <c r="H19" s="25"/>
      <c r="I19" s="41"/>
      <c r="J19" s="24">
        <v>3063</v>
      </c>
      <c r="K19" s="24"/>
      <c r="L19" s="24"/>
      <c r="M19" s="24"/>
      <c r="N19" s="24"/>
      <c r="O19" s="24"/>
      <c r="P19" s="24"/>
      <c r="Q19" s="24"/>
      <c r="R19" s="24"/>
      <c r="S19" s="24">
        <v>3063</v>
      </c>
    </row>
    <row r="20" spans="1:19" x14ac:dyDescent="0.2">
      <c r="A20" s="103">
        <v>9</v>
      </c>
      <c r="B20" s="16" t="s">
        <v>269</v>
      </c>
      <c r="C20" s="26">
        <v>13981</v>
      </c>
      <c r="D20" s="26">
        <v>1011</v>
      </c>
      <c r="E20" s="26"/>
      <c r="F20" s="26">
        <v>368</v>
      </c>
      <c r="G20" s="26">
        <v>446</v>
      </c>
      <c r="H20" s="27">
        <v>402</v>
      </c>
      <c r="I20" s="42"/>
      <c r="J20" s="26">
        <v>4166</v>
      </c>
      <c r="K20" s="26">
        <v>1242</v>
      </c>
      <c r="L20" s="26">
        <v>1402</v>
      </c>
      <c r="M20" s="26">
        <v>98</v>
      </c>
      <c r="N20" s="26"/>
      <c r="O20" s="26">
        <v>392</v>
      </c>
      <c r="P20" s="26">
        <v>404</v>
      </c>
      <c r="Q20" s="26">
        <v>1730</v>
      </c>
      <c r="R20" s="26">
        <v>333</v>
      </c>
      <c r="S20" s="26">
        <v>25975</v>
      </c>
    </row>
    <row r="21" spans="1:19" x14ac:dyDescent="0.2">
      <c r="A21" s="103">
        <v>10</v>
      </c>
      <c r="B21" s="4" t="s">
        <v>270</v>
      </c>
      <c r="C21" s="20">
        <v>31835</v>
      </c>
      <c r="D21" s="20">
        <v>587</v>
      </c>
      <c r="E21" s="20">
        <v>681</v>
      </c>
      <c r="F21" s="20"/>
      <c r="G21" s="20">
        <v>30</v>
      </c>
      <c r="H21" s="21">
        <v>11353</v>
      </c>
      <c r="I21" s="38">
        <v>84</v>
      </c>
      <c r="J21" s="20"/>
      <c r="K21" s="20"/>
      <c r="L21" s="20">
        <v>11</v>
      </c>
      <c r="M21" s="20"/>
      <c r="N21" s="20"/>
      <c r="O21" s="20">
        <v>13</v>
      </c>
      <c r="P21" s="20">
        <v>1856</v>
      </c>
      <c r="Q21" s="20">
        <v>5013</v>
      </c>
      <c r="R21" s="20"/>
      <c r="S21" s="20">
        <v>51463</v>
      </c>
    </row>
    <row r="22" spans="1:19" x14ac:dyDescent="0.2">
      <c r="A22" s="103">
        <v>11</v>
      </c>
      <c r="B22" s="6" t="s">
        <v>271</v>
      </c>
      <c r="C22" s="19">
        <v>67572</v>
      </c>
      <c r="D22" s="19">
        <v>24314</v>
      </c>
      <c r="E22" s="19">
        <v>72137</v>
      </c>
      <c r="F22" s="19">
        <v>10907</v>
      </c>
      <c r="G22" s="19">
        <v>10110</v>
      </c>
      <c r="H22" s="22">
        <v>15281</v>
      </c>
      <c r="I22" s="39">
        <v>14</v>
      </c>
      <c r="J22" s="19">
        <v>4709</v>
      </c>
      <c r="K22" s="19">
        <v>15858</v>
      </c>
      <c r="L22" s="19">
        <v>3981</v>
      </c>
      <c r="M22" s="19">
        <v>10716</v>
      </c>
      <c r="N22" s="19">
        <v>11283</v>
      </c>
      <c r="O22" s="19">
        <v>11815</v>
      </c>
      <c r="P22" s="19">
        <v>46832</v>
      </c>
      <c r="Q22" s="19">
        <v>44581</v>
      </c>
      <c r="R22" s="19">
        <v>6730</v>
      </c>
      <c r="S22" s="19">
        <v>356840</v>
      </c>
    </row>
    <row r="23" spans="1:19" x14ac:dyDescent="0.2">
      <c r="A23" s="103">
        <v>12</v>
      </c>
      <c r="B23" s="7" t="s">
        <v>272</v>
      </c>
      <c r="C23" s="24"/>
      <c r="D23" s="24"/>
      <c r="E23" s="24"/>
      <c r="F23" s="24"/>
      <c r="G23" s="24"/>
      <c r="H23" s="25"/>
      <c r="I23" s="41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x14ac:dyDescent="0.2">
      <c r="A24" s="103">
        <v>13</v>
      </c>
      <c r="B24" s="16" t="s">
        <v>269</v>
      </c>
      <c r="C24" s="26">
        <v>99407</v>
      </c>
      <c r="D24" s="26">
        <v>24901</v>
      </c>
      <c r="E24" s="26">
        <v>72818</v>
      </c>
      <c r="F24" s="26">
        <v>10907</v>
      </c>
      <c r="G24" s="26">
        <v>10140</v>
      </c>
      <c r="H24" s="27">
        <v>26634</v>
      </c>
      <c r="I24" s="42">
        <v>98</v>
      </c>
      <c r="J24" s="26">
        <v>4709</v>
      </c>
      <c r="K24" s="27">
        <v>15858</v>
      </c>
      <c r="L24" s="26">
        <v>3992</v>
      </c>
      <c r="M24" s="26">
        <v>10716</v>
      </c>
      <c r="N24" s="26">
        <v>11283</v>
      </c>
      <c r="O24" s="26">
        <v>11828</v>
      </c>
      <c r="P24" s="26">
        <v>48688</v>
      </c>
      <c r="Q24" s="26">
        <v>49594</v>
      </c>
      <c r="R24" s="26">
        <v>6730</v>
      </c>
      <c r="S24" s="26">
        <v>408303</v>
      </c>
    </row>
    <row r="25" spans="1:19" x14ac:dyDescent="0.2">
      <c r="A25" s="103">
        <v>14</v>
      </c>
      <c r="B25" s="4" t="s">
        <v>273</v>
      </c>
      <c r="C25" s="20">
        <v>1251</v>
      </c>
      <c r="D25" s="20">
        <v>461</v>
      </c>
      <c r="E25" s="20"/>
      <c r="F25" s="20"/>
      <c r="G25" s="20"/>
      <c r="H25" s="21">
        <v>48</v>
      </c>
      <c r="I25" s="38"/>
      <c r="J25" s="20"/>
      <c r="K25" s="20"/>
      <c r="L25" s="20"/>
      <c r="M25" s="20"/>
      <c r="N25" s="20"/>
      <c r="O25" s="20"/>
      <c r="P25" s="20"/>
      <c r="Q25" s="20"/>
      <c r="R25" s="20">
        <v>300</v>
      </c>
      <c r="S25" s="20">
        <v>2060</v>
      </c>
    </row>
    <row r="26" spans="1:19" x14ac:dyDescent="0.2">
      <c r="A26" s="103">
        <v>15</v>
      </c>
      <c r="B26" s="6" t="s">
        <v>274</v>
      </c>
      <c r="C26" s="19">
        <v>2597</v>
      </c>
      <c r="D26" s="19">
        <v>527</v>
      </c>
      <c r="E26" s="19">
        <v>1296</v>
      </c>
      <c r="F26" s="19"/>
      <c r="G26" s="19"/>
      <c r="H26" s="22"/>
      <c r="I26" s="39"/>
      <c r="J26" s="19"/>
      <c r="K26" s="19"/>
      <c r="L26" s="19"/>
      <c r="M26" s="19"/>
      <c r="N26" s="19"/>
      <c r="O26" s="19"/>
      <c r="P26" s="19">
        <v>60</v>
      </c>
      <c r="Q26" s="19">
        <v>2413</v>
      </c>
      <c r="R26" s="19">
        <v>781</v>
      </c>
      <c r="S26" s="19">
        <v>7674</v>
      </c>
    </row>
    <row r="27" spans="1:19" x14ac:dyDescent="0.2">
      <c r="A27" s="103">
        <v>16</v>
      </c>
      <c r="B27" s="5" t="s">
        <v>364</v>
      </c>
      <c r="C27" s="24">
        <v>31179</v>
      </c>
      <c r="D27" s="24">
        <v>15999</v>
      </c>
      <c r="E27" s="24">
        <v>2534</v>
      </c>
      <c r="F27" s="24">
        <v>4030</v>
      </c>
      <c r="G27" s="31">
        <v>5052</v>
      </c>
      <c r="H27" s="25">
        <v>2681</v>
      </c>
      <c r="I27" s="41"/>
      <c r="J27" s="24">
        <v>5042</v>
      </c>
      <c r="K27" s="24">
        <v>6446</v>
      </c>
      <c r="L27" s="24">
        <v>3041</v>
      </c>
      <c r="M27" s="24">
        <v>2180</v>
      </c>
      <c r="N27" s="24">
        <v>2557</v>
      </c>
      <c r="O27" s="24">
        <v>3647</v>
      </c>
      <c r="P27" s="24">
        <v>2098</v>
      </c>
      <c r="Q27" s="24">
        <v>6476</v>
      </c>
      <c r="R27" s="24">
        <v>3995</v>
      </c>
      <c r="S27" s="24">
        <v>96957</v>
      </c>
    </row>
    <row r="28" spans="1:19" x14ac:dyDescent="0.2">
      <c r="A28" s="128">
        <v>17</v>
      </c>
      <c r="B28" s="16" t="s">
        <v>269</v>
      </c>
      <c r="C28" s="26">
        <v>35027</v>
      </c>
      <c r="D28" s="26">
        <v>16987</v>
      </c>
      <c r="E28" s="26">
        <v>3830</v>
      </c>
      <c r="F28" s="26">
        <v>4030</v>
      </c>
      <c r="G28" s="31">
        <v>5052</v>
      </c>
      <c r="H28" s="27">
        <v>2729</v>
      </c>
      <c r="I28" s="42"/>
      <c r="J28" s="26">
        <v>5042</v>
      </c>
      <c r="K28" s="26">
        <v>6446</v>
      </c>
      <c r="L28" s="27">
        <v>3041</v>
      </c>
      <c r="M28" s="26">
        <v>2180</v>
      </c>
      <c r="N28" s="26">
        <v>2557</v>
      </c>
      <c r="O28" s="26">
        <v>3647</v>
      </c>
      <c r="P28" s="26">
        <v>2158</v>
      </c>
      <c r="Q28" s="26">
        <v>8889</v>
      </c>
      <c r="R28" s="26">
        <v>5076</v>
      </c>
      <c r="S28" s="69">
        <v>107691</v>
      </c>
    </row>
    <row r="29" spans="1:19" ht="25.5" x14ac:dyDescent="0.2">
      <c r="A29" s="103">
        <v>18</v>
      </c>
      <c r="B29" s="11" t="s">
        <v>275</v>
      </c>
      <c r="C29" s="20"/>
      <c r="D29" s="20"/>
      <c r="E29" s="20"/>
      <c r="F29" s="20"/>
      <c r="G29" s="20"/>
      <c r="H29" s="21">
        <v>207</v>
      </c>
      <c r="I29" s="38">
        <v>230</v>
      </c>
      <c r="J29" s="20"/>
      <c r="K29" s="20">
        <v>134</v>
      </c>
      <c r="L29" s="20"/>
      <c r="M29" s="20"/>
      <c r="N29" s="20"/>
      <c r="O29" s="20"/>
      <c r="P29" s="20">
        <v>1</v>
      </c>
      <c r="Q29" s="20"/>
      <c r="R29" s="20"/>
      <c r="S29" s="20">
        <v>572</v>
      </c>
    </row>
    <row r="30" spans="1:19" ht="25.5" x14ac:dyDescent="0.2">
      <c r="A30" s="103">
        <v>19</v>
      </c>
      <c r="B30" s="10" t="s">
        <v>686</v>
      </c>
      <c r="C30" s="24"/>
      <c r="D30" s="24">
        <v>10</v>
      </c>
      <c r="E30" s="24"/>
      <c r="F30" s="24"/>
      <c r="G30" s="24"/>
      <c r="H30" s="25"/>
      <c r="I30" s="41"/>
      <c r="J30" s="24"/>
      <c r="K30" s="24">
        <v>2</v>
      </c>
      <c r="L30" s="24">
        <v>88</v>
      </c>
      <c r="M30" s="24"/>
      <c r="N30" s="24"/>
      <c r="O30" s="24"/>
      <c r="P30" s="24">
        <v>72</v>
      </c>
      <c r="Q30" s="24"/>
      <c r="R30" s="24"/>
      <c r="S30" s="24">
        <v>172</v>
      </c>
    </row>
    <row r="31" spans="1:19" x14ac:dyDescent="0.2">
      <c r="A31" s="103">
        <v>20</v>
      </c>
      <c r="B31" s="16" t="s">
        <v>269</v>
      </c>
      <c r="C31" s="26"/>
      <c r="D31" s="26">
        <v>10</v>
      </c>
      <c r="E31" s="26"/>
      <c r="F31" s="26"/>
      <c r="G31" s="26"/>
      <c r="H31" s="27">
        <v>207</v>
      </c>
      <c r="I31" s="42">
        <v>230</v>
      </c>
      <c r="J31" s="26"/>
      <c r="K31" s="26">
        <v>136</v>
      </c>
      <c r="L31" s="27">
        <v>88</v>
      </c>
      <c r="M31" s="28"/>
      <c r="N31" s="26"/>
      <c r="O31" s="26"/>
      <c r="P31" s="26">
        <v>73</v>
      </c>
      <c r="Q31" s="26"/>
      <c r="R31" s="26"/>
      <c r="S31" s="26">
        <v>744</v>
      </c>
    </row>
    <row r="32" spans="1:19" x14ac:dyDescent="0.2">
      <c r="A32" s="103">
        <v>21</v>
      </c>
      <c r="B32" s="4" t="s">
        <v>276</v>
      </c>
      <c r="C32" s="20"/>
      <c r="D32" s="20"/>
      <c r="E32" s="20"/>
      <c r="F32" s="20"/>
      <c r="G32" s="20"/>
      <c r="H32" s="21">
        <v>6</v>
      </c>
      <c r="I32" s="38"/>
      <c r="J32" s="20"/>
      <c r="K32" s="20"/>
      <c r="L32" s="20"/>
      <c r="M32" s="20"/>
      <c r="N32" s="20"/>
      <c r="O32" s="20"/>
      <c r="P32" s="20">
        <v>187</v>
      </c>
      <c r="Q32" s="20"/>
      <c r="R32" s="20"/>
      <c r="S32" s="20">
        <v>193</v>
      </c>
    </row>
    <row r="33" spans="1:19" x14ac:dyDescent="0.2">
      <c r="A33" s="103">
        <v>22</v>
      </c>
      <c r="B33" s="6" t="s">
        <v>277</v>
      </c>
      <c r="C33" s="19">
        <v>24</v>
      </c>
      <c r="D33" s="19"/>
      <c r="E33" s="19"/>
      <c r="F33" s="19"/>
      <c r="G33" s="19"/>
      <c r="H33" s="47"/>
      <c r="I33" s="39"/>
      <c r="J33" s="19"/>
      <c r="K33" s="19"/>
      <c r="L33" s="19"/>
      <c r="M33" s="19"/>
      <c r="N33" s="19"/>
      <c r="O33" s="19"/>
      <c r="P33" s="19"/>
      <c r="Q33" s="19"/>
      <c r="R33" s="19">
        <v>7</v>
      </c>
      <c r="S33" s="19">
        <v>31</v>
      </c>
    </row>
    <row r="34" spans="1:19" x14ac:dyDescent="0.2">
      <c r="A34" s="103">
        <v>23</v>
      </c>
      <c r="B34" s="6" t="s">
        <v>278</v>
      </c>
      <c r="C34" s="19">
        <v>244</v>
      </c>
      <c r="D34" s="19"/>
      <c r="E34" s="19"/>
      <c r="F34" s="19"/>
      <c r="G34" s="19"/>
      <c r="H34" s="22"/>
      <c r="I34" s="39"/>
      <c r="J34" s="19"/>
      <c r="K34" s="19"/>
      <c r="L34" s="19">
        <v>79</v>
      </c>
      <c r="M34" s="19"/>
      <c r="N34" s="19"/>
      <c r="O34" s="19"/>
      <c r="P34" s="19"/>
      <c r="Q34" s="19">
        <v>164</v>
      </c>
      <c r="R34" s="19"/>
      <c r="S34" s="19">
        <v>487</v>
      </c>
    </row>
    <row r="35" spans="1:19" x14ac:dyDescent="0.2">
      <c r="A35" s="103">
        <v>24</v>
      </c>
      <c r="B35" s="6" t="s">
        <v>279</v>
      </c>
      <c r="C35" s="19"/>
      <c r="D35" s="19"/>
      <c r="E35" s="19"/>
      <c r="F35" s="19"/>
      <c r="G35" s="19"/>
      <c r="H35" s="22"/>
      <c r="I35" s="39"/>
      <c r="J35" s="19"/>
      <c r="K35" s="19"/>
      <c r="L35" s="19"/>
      <c r="M35" s="19"/>
      <c r="N35" s="19"/>
      <c r="O35" s="19"/>
      <c r="P35" s="19">
        <v>24</v>
      </c>
      <c r="Q35" s="19"/>
      <c r="R35" s="19"/>
      <c r="S35" s="19">
        <v>24</v>
      </c>
    </row>
    <row r="36" spans="1:19" ht="25.5" x14ac:dyDescent="0.2">
      <c r="A36" s="103">
        <v>25</v>
      </c>
      <c r="B36" s="5" t="s">
        <v>280</v>
      </c>
      <c r="C36" s="19"/>
      <c r="D36" s="19"/>
      <c r="E36" s="19"/>
      <c r="F36" s="19"/>
      <c r="G36" s="19"/>
      <c r="H36" s="22"/>
      <c r="I36" s="3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x14ac:dyDescent="0.2">
      <c r="A37" s="103">
        <v>26</v>
      </c>
      <c r="B37" s="10" t="s">
        <v>55</v>
      </c>
      <c r="C37" s="24"/>
      <c r="D37" s="24"/>
      <c r="E37" s="24"/>
      <c r="F37" s="24"/>
      <c r="G37" s="24"/>
      <c r="H37" s="25"/>
      <c r="I37" s="41"/>
      <c r="J37" s="24"/>
      <c r="K37" s="24"/>
      <c r="L37" s="24"/>
      <c r="M37" s="24"/>
      <c r="N37" s="24"/>
      <c r="O37" s="24"/>
      <c r="P37" s="24"/>
      <c r="Q37" s="24"/>
      <c r="R37" s="24"/>
      <c r="S37" s="24"/>
    </row>
    <row r="38" spans="1:19" x14ac:dyDescent="0.2">
      <c r="A38" s="103"/>
      <c r="B38" s="17" t="s">
        <v>665</v>
      </c>
      <c r="C38" s="19"/>
      <c r="D38" s="19"/>
      <c r="E38" s="19"/>
      <c r="F38" s="19"/>
      <c r="G38" s="19"/>
      <c r="H38" s="47"/>
      <c r="I38" s="3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x14ac:dyDescent="0.2">
      <c r="A39" s="103">
        <v>27</v>
      </c>
      <c r="B39" s="6" t="s">
        <v>281</v>
      </c>
      <c r="C39" s="19">
        <v>1082</v>
      </c>
      <c r="D39" s="19"/>
      <c r="E39" s="19"/>
      <c r="F39" s="19"/>
      <c r="G39" s="19"/>
      <c r="H39" s="47"/>
      <c r="I39" s="39"/>
      <c r="J39" s="19"/>
      <c r="K39" s="19"/>
      <c r="L39" s="19">
        <v>16</v>
      </c>
      <c r="M39" s="19"/>
      <c r="N39" s="19"/>
      <c r="O39" s="19"/>
      <c r="P39" s="19"/>
      <c r="Q39" s="19">
        <v>40</v>
      </c>
      <c r="R39" s="19"/>
      <c r="S39" s="19">
        <v>1138</v>
      </c>
    </row>
    <row r="40" spans="1:19" x14ac:dyDescent="0.2">
      <c r="A40" s="103">
        <v>28</v>
      </c>
      <c r="B40" s="6" t="s">
        <v>282</v>
      </c>
      <c r="C40" s="19">
        <v>188</v>
      </c>
      <c r="D40" s="19">
        <v>167</v>
      </c>
      <c r="E40" s="19">
        <v>33</v>
      </c>
      <c r="F40" s="19">
        <v>32</v>
      </c>
      <c r="G40" s="19">
        <v>32</v>
      </c>
      <c r="H40" s="22">
        <v>87</v>
      </c>
      <c r="I40" s="39">
        <v>1</v>
      </c>
      <c r="J40" s="19">
        <v>49</v>
      </c>
      <c r="K40" s="19">
        <v>41</v>
      </c>
      <c r="L40" s="19">
        <v>52</v>
      </c>
      <c r="M40" s="19">
        <v>74</v>
      </c>
      <c r="N40" s="19">
        <v>8</v>
      </c>
      <c r="O40" s="19">
        <v>83</v>
      </c>
      <c r="P40" s="19">
        <v>313</v>
      </c>
      <c r="Q40" s="19">
        <v>366</v>
      </c>
      <c r="R40" s="19">
        <v>24</v>
      </c>
      <c r="S40" s="19">
        <v>1550</v>
      </c>
    </row>
    <row r="41" spans="1:19" x14ac:dyDescent="0.2">
      <c r="A41" s="103">
        <v>29</v>
      </c>
      <c r="B41" s="6" t="s">
        <v>283</v>
      </c>
      <c r="C41" s="19">
        <v>616</v>
      </c>
      <c r="D41" s="19">
        <v>11</v>
      </c>
      <c r="E41" s="19">
        <v>23</v>
      </c>
      <c r="F41" s="19">
        <v>9</v>
      </c>
      <c r="G41" s="19">
        <v>12</v>
      </c>
      <c r="H41" s="22">
        <v>6</v>
      </c>
      <c r="I41" s="39"/>
      <c r="J41" s="19">
        <v>15</v>
      </c>
      <c r="K41" s="19">
        <v>18</v>
      </c>
      <c r="L41" s="19">
        <v>37</v>
      </c>
      <c r="M41" s="19"/>
      <c r="N41" s="19"/>
      <c r="O41" s="19">
        <v>6</v>
      </c>
      <c r="P41" s="19">
        <v>110</v>
      </c>
      <c r="Q41" s="19">
        <v>21</v>
      </c>
      <c r="R41" s="19">
        <v>3</v>
      </c>
      <c r="S41" s="19">
        <v>887</v>
      </c>
    </row>
    <row r="42" spans="1:19" x14ac:dyDescent="0.2">
      <c r="A42" s="103">
        <v>30</v>
      </c>
      <c r="B42" s="6" t="s">
        <v>284</v>
      </c>
      <c r="C42" s="19"/>
      <c r="D42" s="19"/>
      <c r="E42" s="19"/>
      <c r="F42" s="19"/>
      <c r="G42" s="19"/>
      <c r="H42" s="22"/>
      <c r="I42" s="39"/>
      <c r="J42" s="19"/>
      <c r="K42" s="19"/>
      <c r="L42" s="19"/>
      <c r="M42" s="19"/>
      <c r="N42" s="19"/>
      <c r="O42" s="19"/>
      <c r="P42" s="19"/>
      <c r="Q42" s="19">
        <v>3</v>
      </c>
      <c r="R42" s="19"/>
      <c r="S42" s="19">
        <v>3</v>
      </c>
    </row>
    <row r="43" spans="1:19" x14ac:dyDescent="0.2">
      <c r="A43" s="103">
        <v>31</v>
      </c>
      <c r="B43" s="6" t="s">
        <v>285</v>
      </c>
      <c r="C43" s="19">
        <v>578</v>
      </c>
      <c r="D43" s="19">
        <v>41</v>
      </c>
      <c r="E43" s="19"/>
      <c r="F43" s="19">
        <v>3</v>
      </c>
      <c r="G43" s="19">
        <v>1</v>
      </c>
      <c r="H43" s="47">
        <v>6</v>
      </c>
      <c r="I43" s="39"/>
      <c r="J43" s="19">
        <v>11</v>
      </c>
      <c r="K43" s="19">
        <v>17</v>
      </c>
      <c r="L43" s="19">
        <v>253</v>
      </c>
      <c r="M43" s="19">
        <v>6</v>
      </c>
      <c r="N43" s="19"/>
      <c r="O43" s="19"/>
      <c r="P43" s="19">
        <v>20</v>
      </c>
      <c r="Q43" s="19">
        <v>121</v>
      </c>
      <c r="R43" s="19">
        <v>5</v>
      </c>
      <c r="S43" s="19">
        <v>1062</v>
      </c>
    </row>
    <row r="44" spans="1:19" ht="25.5" x14ac:dyDescent="0.2">
      <c r="A44" s="103">
        <v>32</v>
      </c>
      <c r="B44" s="5" t="s">
        <v>286</v>
      </c>
      <c r="C44" s="19">
        <v>77</v>
      </c>
      <c r="D44" s="19"/>
      <c r="E44" s="19"/>
      <c r="F44" s="19"/>
      <c r="G44" s="19"/>
      <c r="H44" s="22"/>
      <c r="I44" s="39"/>
      <c r="J44" s="19"/>
      <c r="K44" s="19"/>
      <c r="L44" s="19">
        <v>21</v>
      </c>
      <c r="M44" s="19"/>
      <c r="N44" s="19"/>
      <c r="O44" s="19"/>
      <c r="P44" s="19"/>
      <c r="Q44" s="19">
        <v>2</v>
      </c>
      <c r="R44" s="19"/>
      <c r="S44" s="19">
        <v>100</v>
      </c>
    </row>
    <row r="45" spans="1:19" x14ac:dyDescent="0.2">
      <c r="A45" s="103">
        <v>33</v>
      </c>
      <c r="B45" s="6" t="s">
        <v>287</v>
      </c>
      <c r="C45" s="19">
        <v>246</v>
      </c>
      <c r="D45" s="19"/>
      <c r="E45" s="19"/>
      <c r="F45" s="19"/>
      <c r="G45" s="19"/>
      <c r="H45" s="22"/>
      <c r="I45" s="39"/>
      <c r="J45" s="19"/>
      <c r="K45" s="19"/>
      <c r="L45" s="19"/>
      <c r="M45" s="19"/>
      <c r="N45" s="19"/>
      <c r="O45" s="19"/>
      <c r="P45" s="19">
        <v>3</v>
      </c>
      <c r="Q45" s="19">
        <v>3</v>
      </c>
      <c r="R45" s="19"/>
      <c r="S45" s="19">
        <v>252</v>
      </c>
    </row>
    <row r="46" spans="1:19" x14ac:dyDescent="0.2">
      <c r="A46" s="103">
        <v>34</v>
      </c>
      <c r="B46" s="6" t="s">
        <v>288</v>
      </c>
      <c r="C46" s="19"/>
      <c r="D46" s="19"/>
      <c r="E46" s="19"/>
      <c r="F46" s="19"/>
      <c r="G46" s="19"/>
      <c r="H46" s="22"/>
      <c r="I46" s="3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x14ac:dyDescent="0.2">
      <c r="A47" s="103">
        <v>35</v>
      </c>
      <c r="B47" s="6" t="s">
        <v>289</v>
      </c>
      <c r="C47" s="19"/>
      <c r="D47" s="19"/>
      <c r="E47" s="19"/>
      <c r="F47" s="19"/>
      <c r="G47" s="19"/>
      <c r="H47" s="22"/>
      <c r="I47" s="3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x14ac:dyDescent="0.2">
      <c r="A48" s="103">
        <v>36</v>
      </c>
      <c r="B48" s="6" t="s">
        <v>290</v>
      </c>
      <c r="C48" s="19">
        <v>59</v>
      </c>
      <c r="D48" s="19"/>
      <c r="E48" s="19"/>
      <c r="F48" s="19"/>
      <c r="G48" s="19"/>
      <c r="H48" s="22"/>
      <c r="I48" s="39"/>
      <c r="J48" s="19"/>
      <c r="K48" s="19"/>
      <c r="L48" s="19"/>
      <c r="M48" s="19"/>
      <c r="N48" s="19"/>
      <c r="O48" s="19"/>
      <c r="P48" s="19"/>
      <c r="Q48" s="19"/>
      <c r="R48" s="19"/>
      <c r="S48" s="19">
        <v>59</v>
      </c>
    </row>
    <row r="49" spans="1:19" x14ac:dyDescent="0.2">
      <c r="A49" s="103">
        <v>37</v>
      </c>
      <c r="B49" s="7" t="s">
        <v>291</v>
      </c>
      <c r="C49" s="24"/>
      <c r="D49" s="24"/>
      <c r="E49" s="24"/>
      <c r="F49" s="24"/>
      <c r="G49" s="24"/>
      <c r="H49" s="25"/>
      <c r="I49" s="41"/>
      <c r="J49" s="24"/>
      <c r="K49" s="24"/>
      <c r="L49" s="24"/>
      <c r="M49" s="24"/>
      <c r="N49" s="24"/>
      <c r="O49" s="24"/>
      <c r="P49" s="24"/>
      <c r="Q49" s="24"/>
      <c r="R49" s="24"/>
      <c r="S49" s="24"/>
    </row>
    <row r="50" spans="1:19" x14ac:dyDescent="0.2">
      <c r="A50" s="103">
        <v>38</v>
      </c>
      <c r="B50" s="16" t="s">
        <v>269</v>
      </c>
      <c r="C50" s="26">
        <v>2846</v>
      </c>
      <c r="D50" s="26">
        <v>219</v>
      </c>
      <c r="E50" s="26">
        <v>56</v>
      </c>
      <c r="F50" s="26">
        <v>44</v>
      </c>
      <c r="G50" s="26">
        <v>45</v>
      </c>
      <c r="H50" s="27">
        <v>99</v>
      </c>
      <c r="I50" s="42">
        <v>1</v>
      </c>
      <c r="J50" s="26">
        <v>75</v>
      </c>
      <c r="K50" s="26">
        <v>76</v>
      </c>
      <c r="L50" s="26">
        <v>379</v>
      </c>
      <c r="M50" s="26">
        <v>80</v>
      </c>
      <c r="N50" s="26">
        <v>8</v>
      </c>
      <c r="O50" s="26">
        <v>89</v>
      </c>
      <c r="P50" s="26">
        <v>446</v>
      </c>
      <c r="Q50" s="26">
        <v>556</v>
      </c>
      <c r="R50" s="26">
        <v>32</v>
      </c>
      <c r="S50" s="26">
        <v>5051</v>
      </c>
    </row>
    <row r="51" spans="1:19" x14ac:dyDescent="0.2">
      <c r="A51" s="103">
        <v>39</v>
      </c>
      <c r="B51" s="35" t="s">
        <v>292</v>
      </c>
      <c r="C51" s="19">
        <v>151529</v>
      </c>
      <c r="D51" s="19">
        <v>43128</v>
      </c>
      <c r="E51" s="19">
        <v>76704</v>
      </c>
      <c r="F51" s="19">
        <v>15349</v>
      </c>
      <c r="G51" s="19">
        <v>15683</v>
      </c>
      <c r="H51" s="22">
        <v>30077</v>
      </c>
      <c r="I51" s="39">
        <v>329</v>
      </c>
      <c r="J51" s="19">
        <v>13992</v>
      </c>
      <c r="K51" s="19">
        <v>23758</v>
      </c>
      <c r="L51" s="19">
        <v>8981</v>
      </c>
      <c r="M51" s="19">
        <v>13074</v>
      </c>
      <c r="N51" s="19">
        <v>13848</v>
      </c>
      <c r="O51" s="19">
        <v>15956</v>
      </c>
      <c r="P51" s="19">
        <v>51980</v>
      </c>
      <c r="Q51" s="36">
        <v>50933</v>
      </c>
      <c r="R51" s="19">
        <v>12178</v>
      </c>
      <c r="S51" s="36">
        <v>547491</v>
      </c>
    </row>
    <row r="52" spans="1:19" x14ac:dyDescent="0.2">
      <c r="A52" s="33">
        <v>40</v>
      </c>
      <c r="B52" s="3" t="s">
        <v>293</v>
      </c>
      <c r="C52" s="26">
        <v>1677</v>
      </c>
      <c r="D52" s="26"/>
      <c r="E52" s="26">
        <v>1503</v>
      </c>
      <c r="F52" s="26"/>
      <c r="G52" s="26"/>
      <c r="H52" s="27">
        <v>246</v>
      </c>
      <c r="I52" s="42"/>
      <c r="J52" s="26"/>
      <c r="K52" s="26"/>
      <c r="L52" s="26"/>
      <c r="M52" s="26"/>
      <c r="N52" s="26"/>
      <c r="O52" s="26"/>
      <c r="P52" s="26">
        <v>94</v>
      </c>
      <c r="Q52" s="26">
        <v>401</v>
      </c>
      <c r="R52" s="26"/>
      <c r="S52" s="26">
        <v>3921</v>
      </c>
    </row>
    <row r="53" spans="1:19" ht="15.75" x14ac:dyDescent="0.2">
      <c r="A53" s="12" t="s">
        <v>666</v>
      </c>
      <c r="J53" s="1" t="s">
        <v>68</v>
      </c>
    </row>
    <row r="54" spans="1:19" ht="15.75" x14ac:dyDescent="0.2">
      <c r="A54" s="12" t="s">
        <v>667</v>
      </c>
      <c r="J54" s="1" t="s">
        <v>56</v>
      </c>
    </row>
    <row r="55" spans="1:19" x14ac:dyDescent="0.2">
      <c r="J55" s="1" t="s">
        <v>708</v>
      </c>
    </row>
    <row r="57" spans="1:19" x14ac:dyDescent="0.2">
      <c r="C57" s="23">
        <f>SUM(C9:C19)-C20</f>
        <v>0</v>
      </c>
      <c r="D57" s="23">
        <f t="shared" ref="D57:S57" si="0">SUM(D9:D19)-D20</f>
        <v>0</v>
      </c>
      <c r="E57" s="23">
        <f t="shared" si="0"/>
        <v>0</v>
      </c>
      <c r="F57" s="23">
        <f t="shared" si="0"/>
        <v>0</v>
      </c>
      <c r="G57" s="23">
        <f t="shared" si="0"/>
        <v>0</v>
      </c>
      <c r="H57" s="23">
        <f t="shared" si="0"/>
        <v>0</v>
      </c>
      <c r="I57" s="23">
        <f t="shared" si="0"/>
        <v>0</v>
      </c>
      <c r="J57" s="23">
        <f t="shared" si="0"/>
        <v>0</v>
      </c>
      <c r="K57" s="23">
        <f t="shared" si="0"/>
        <v>0</v>
      </c>
      <c r="L57" s="23">
        <f t="shared" si="0"/>
        <v>0</v>
      </c>
      <c r="M57" s="23">
        <f t="shared" si="0"/>
        <v>0</v>
      </c>
      <c r="N57" s="23">
        <f t="shared" si="0"/>
        <v>0</v>
      </c>
      <c r="O57" s="23">
        <f t="shared" si="0"/>
        <v>0</v>
      </c>
      <c r="P57" s="23">
        <f t="shared" si="0"/>
        <v>0</v>
      </c>
      <c r="Q57" s="23">
        <f t="shared" si="0"/>
        <v>0</v>
      </c>
      <c r="R57" s="23">
        <f t="shared" si="0"/>
        <v>0</v>
      </c>
      <c r="S57" s="23">
        <f t="shared" si="0"/>
        <v>0</v>
      </c>
    </row>
    <row r="58" spans="1:19" x14ac:dyDescent="0.2">
      <c r="C58" s="23">
        <f>SUM(C21:C23)-C24</f>
        <v>0</v>
      </c>
      <c r="D58" s="23">
        <f t="shared" ref="D58:S58" si="1">SUM(D21:D23)-D24</f>
        <v>0</v>
      </c>
      <c r="E58" s="23">
        <f t="shared" si="1"/>
        <v>0</v>
      </c>
      <c r="F58" s="23">
        <f t="shared" si="1"/>
        <v>0</v>
      </c>
      <c r="G58" s="23">
        <f t="shared" si="1"/>
        <v>0</v>
      </c>
      <c r="H58" s="23">
        <f t="shared" si="1"/>
        <v>0</v>
      </c>
      <c r="I58" s="23">
        <f t="shared" si="1"/>
        <v>0</v>
      </c>
      <c r="J58" s="23">
        <f t="shared" si="1"/>
        <v>0</v>
      </c>
      <c r="K58" s="23">
        <f t="shared" si="1"/>
        <v>0</v>
      </c>
      <c r="L58" s="23">
        <f t="shared" si="1"/>
        <v>0</v>
      </c>
      <c r="M58" s="23">
        <f t="shared" si="1"/>
        <v>0</v>
      </c>
      <c r="N58" s="23">
        <f t="shared" si="1"/>
        <v>0</v>
      </c>
      <c r="O58" s="23">
        <f t="shared" si="1"/>
        <v>0</v>
      </c>
      <c r="P58" s="23">
        <f t="shared" si="1"/>
        <v>0</v>
      </c>
      <c r="Q58" s="23">
        <f t="shared" si="1"/>
        <v>0</v>
      </c>
      <c r="R58" s="23">
        <f t="shared" si="1"/>
        <v>0</v>
      </c>
      <c r="S58" s="23">
        <f t="shared" si="1"/>
        <v>0</v>
      </c>
    </row>
    <row r="59" spans="1:19" x14ac:dyDescent="0.2">
      <c r="C59" s="23">
        <f>SUM(C25:C27)-C28</f>
        <v>0</v>
      </c>
      <c r="D59" s="23">
        <f t="shared" ref="D59:S59" si="2">SUM(D25:D27)-D28</f>
        <v>0</v>
      </c>
      <c r="E59" s="23">
        <f t="shared" si="2"/>
        <v>0</v>
      </c>
      <c r="F59" s="23">
        <f t="shared" si="2"/>
        <v>0</v>
      </c>
      <c r="G59" s="23">
        <f t="shared" si="2"/>
        <v>0</v>
      </c>
      <c r="H59" s="23">
        <f t="shared" si="2"/>
        <v>0</v>
      </c>
      <c r="I59" s="23">
        <f t="shared" si="2"/>
        <v>0</v>
      </c>
      <c r="J59" s="23">
        <f t="shared" si="2"/>
        <v>0</v>
      </c>
      <c r="K59" s="23">
        <f t="shared" si="2"/>
        <v>0</v>
      </c>
      <c r="L59" s="23">
        <f t="shared" si="2"/>
        <v>0</v>
      </c>
      <c r="M59" s="23">
        <f t="shared" si="2"/>
        <v>0</v>
      </c>
      <c r="N59" s="23">
        <f t="shared" si="2"/>
        <v>0</v>
      </c>
      <c r="O59" s="23">
        <f t="shared" si="2"/>
        <v>0</v>
      </c>
      <c r="P59" s="23">
        <f t="shared" si="2"/>
        <v>0</v>
      </c>
      <c r="Q59" s="23">
        <f t="shared" si="2"/>
        <v>0</v>
      </c>
      <c r="R59" s="23">
        <f t="shared" si="2"/>
        <v>0</v>
      </c>
      <c r="S59" s="23">
        <f t="shared" si="2"/>
        <v>-1000</v>
      </c>
    </row>
    <row r="60" spans="1:19" x14ac:dyDescent="0.2">
      <c r="C60" s="23">
        <f>SUM(C29:C30)-C31</f>
        <v>0</v>
      </c>
      <c r="D60" s="23">
        <f t="shared" ref="D60:S60" si="3">SUM(D29:D30)-D31</f>
        <v>0</v>
      </c>
      <c r="E60" s="23">
        <f t="shared" si="3"/>
        <v>0</v>
      </c>
      <c r="F60" s="23">
        <f t="shared" si="3"/>
        <v>0</v>
      </c>
      <c r="G60" s="23">
        <f t="shared" si="3"/>
        <v>0</v>
      </c>
      <c r="H60" s="23">
        <f t="shared" si="3"/>
        <v>0</v>
      </c>
      <c r="I60" s="23">
        <f t="shared" si="3"/>
        <v>0</v>
      </c>
      <c r="J60" s="23">
        <f t="shared" si="3"/>
        <v>0</v>
      </c>
      <c r="K60" s="23">
        <f t="shared" si="3"/>
        <v>0</v>
      </c>
      <c r="L60" s="23">
        <f t="shared" si="3"/>
        <v>0</v>
      </c>
      <c r="M60" s="23">
        <f t="shared" si="3"/>
        <v>0</v>
      </c>
      <c r="N60" s="23">
        <f t="shared" si="3"/>
        <v>0</v>
      </c>
      <c r="O60" s="23">
        <f t="shared" si="3"/>
        <v>0</v>
      </c>
      <c r="P60" s="23">
        <f t="shared" si="3"/>
        <v>0</v>
      </c>
      <c r="Q60" s="23">
        <f t="shared" si="3"/>
        <v>0</v>
      </c>
      <c r="R60" s="23">
        <f t="shared" si="3"/>
        <v>0</v>
      </c>
      <c r="S60" s="23">
        <f t="shared" si="3"/>
        <v>0</v>
      </c>
    </row>
    <row r="61" spans="1:19" x14ac:dyDescent="0.2">
      <c r="C61" s="23">
        <f>SUM(C39:C49)-C50</f>
        <v>0</v>
      </c>
      <c r="D61" s="23">
        <f t="shared" ref="D61:S61" si="4">SUM(D39:D49)-D50</f>
        <v>0</v>
      </c>
      <c r="E61" s="23">
        <f t="shared" si="4"/>
        <v>0</v>
      </c>
      <c r="F61" s="23">
        <f t="shared" si="4"/>
        <v>0</v>
      </c>
      <c r="G61" s="23">
        <f t="shared" si="4"/>
        <v>0</v>
      </c>
      <c r="H61" s="23">
        <f t="shared" si="4"/>
        <v>0</v>
      </c>
      <c r="I61" s="23">
        <f t="shared" si="4"/>
        <v>0</v>
      </c>
      <c r="J61" s="23">
        <f t="shared" si="4"/>
        <v>0</v>
      </c>
      <c r="K61" s="23">
        <f t="shared" si="4"/>
        <v>0</v>
      </c>
      <c r="L61" s="23">
        <f t="shared" si="4"/>
        <v>0</v>
      </c>
      <c r="M61" s="23">
        <f t="shared" si="4"/>
        <v>0</v>
      </c>
      <c r="N61" s="23">
        <f t="shared" si="4"/>
        <v>0</v>
      </c>
      <c r="O61" s="23">
        <f t="shared" si="4"/>
        <v>0</v>
      </c>
      <c r="P61" s="23">
        <f t="shared" si="4"/>
        <v>0</v>
      </c>
      <c r="Q61" s="23">
        <f t="shared" si="4"/>
        <v>0</v>
      </c>
      <c r="R61" s="23">
        <f t="shared" si="4"/>
        <v>0</v>
      </c>
      <c r="S61" s="23">
        <f t="shared" si="4"/>
        <v>0</v>
      </c>
    </row>
    <row r="62" spans="1:19" x14ac:dyDescent="0.2">
      <c r="C62" s="23">
        <f>C20+C24+C28+C31+C50+SUM(C32:C37)-C51</f>
        <v>0</v>
      </c>
      <c r="D62" s="23">
        <f t="shared" ref="D62:S62" si="5">D20+D24+D28+D31+D50+SUM(D32:D37)-D51</f>
        <v>0</v>
      </c>
      <c r="E62" s="23">
        <f t="shared" si="5"/>
        <v>0</v>
      </c>
      <c r="F62" s="23">
        <f t="shared" si="5"/>
        <v>0</v>
      </c>
      <c r="G62" s="23">
        <f t="shared" si="5"/>
        <v>0</v>
      </c>
      <c r="H62" s="23">
        <f t="shared" si="5"/>
        <v>0</v>
      </c>
      <c r="I62" s="23">
        <f t="shared" si="5"/>
        <v>0</v>
      </c>
      <c r="J62" s="23">
        <f t="shared" si="5"/>
        <v>0</v>
      </c>
      <c r="K62" s="23">
        <f t="shared" si="5"/>
        <v>0</v>
      </c>
      <c r="L62" s="23">
        <f t="shared" si="5"/>
        <v>0</v>
      </c>
      <c r="M62" s="23">
        <f t="shared" si="5"/>
        <v>0</v>
      </c>
      <c r="N62" s="23">
        <f t="shared" si="5"/>
        <v>0</v>
      </c>
      <c r="O62" s="23">
        <f t="shared" si="5"/>
        <v>0</v>
      </c>
      <c r="P62" s="23">
        <f t="shared" si="5"/>
        <v>0</v>
      </c>
      <c r="Q62" s="23">
        <f t="shared" si="5"/>
        <v>10000</v>
      </c>
      <c r="R62" s="23">
        <f t="shared" si="5"/>
        <v>0</v>
      </c>
      <c r="S62" s="23">
        <f t="shared" si="5"/>
        <v>1008</v>
      </c>
    </row>
    <row r="64" spans="1:19" x14ac:dyDescent="0.2">
      <c r="A64" s="66" t="s">
        <v>64</v>
      </c>
      <c r="M64" s="66" t="s">
        <v>65</v>
      </c>
    </row>
    <row r="65" spans="1:23" x14ac:dyDescent="0.2">
      <c r="A65" s="139" t="s">
        <v>43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</row>
    <row r="66" spans="1:23" x14ac:dyDescent="0.2">
      <c r="A66" s="149"/>
      <c r="B66" s="140" t="s">
        <v>735</v>
      </c>
      <c r="C66" s="137"/>
      <c r="D66" s="137"/>
      <c r="E66" s="137"/>
      <c r="F66" s="137"/>
      <c r="G66" s="137"/>
      <c r="H66" s="137"/>
      <c r="I66" s="138"/>
      <c r="J66" s="140" t="s">
        <v>62</v>
      </c>
      <c r="K66" s="137"/>
      <c r="L66" s="137"/>
      <c r="M66" s="137"/>
      <c r="N66" s="137"/>
      <c r="O66" s="138"/>
      <c r="P66" s="140" t="s">
        <v>311</v>
      </c>
      <c r="Q66" s="137"/>
      <c r="R66" s="137"/>
      <c r="S66" s="138"/>
      <c r="T66" s="140" t="s">
        <v>312</v>
      </c>
      <c r="U66" s="137"/>
      <c r="V66" s="137"/>
      <c r="W66" s="138"/>
    </row>
    <row r="67" spans="1:23" ht="25.5" x14ac:dyDescent="0.2">
      <c r="A67" s="150"/>
      <c r="B67" s="34" t="s">
        <v>58</v>
      </c>
      <c r="C67" s="34" t="s">
        <v>305</v>
      </c>
      <c r="D67" s="34" t="s">
        <v>306</v>
      </c>
      <c r="E67" s="34" t="s">
        <v>59</v>
      </c>
      <c r="F67" s="34" t="s">
        <v>60</v>
      </c>
      <c r="G67" s="34" t="s">
        <v>61</v>
      </c>
      <c r="H67" s="34" t="s">
        <v>307</v>
      </c>
      <c r="I67" s="34" t="s">
        <v>269</v>
      </c>
      <c r="J67" s="34" t="s">
        <v>308</v>
      </c>
      <c r="K67" s="34" t="s">
        <v>309</v>
      </c>
      <c r="L67" s="43" t="s">
        <v>310</v>
      </c>
      <c r="M67" s="34" t="s">
        <v>313</v>
      </c>
      <c r="N67" s="34" t="s">
        <v>314</v>
      </c>
      <c r="O67" s="34" t="s">
        <v>269</v>
      </c>
      <c r="P67" s="34" t="s">
        <v>315</v>
      </c>
      <c r="Q67" s="34" t="s">
        <v>316</v>
      </c>
      <c r="R67" s="34" t="s">
        <v>317</v>
      </c>
      <c r="S67" s="34" t="s">
        <v>269</v>
      </c>
      <c r="T67" s="34" t="s">
        <v>736</v>
      </c>
      <c r="U67" s="34" t="s">
        <v>318</v>
      </c>
      <c r="V67" s="34" t="s">
        <v>319</v>
      </c>
      <c r="W67" s="34" t="s">
        <v>269</v>
      </c>
    </row>
    <row r="68" spans="1:23" x14ac:dyDescent="0.2">
      <c r="A68" s="64">
        <v>1</v>
      </c>
      <c r="B68" s="20">
        <v>1139</v>
      </c>
      <c r="C68" s="20">
        <v>1339</v>
      </c>
      <c r="D68" s="20">
        <v>282</v>
      </c>
      <c r="E68" s="20"/>
      <c r="F68" s="20">
        <v>40</v>
      </c>
      <c r="G68" s="20"/>
      <c r="H68" s="20">
        <v>127</v>
      </c>
      <c r="I68" s="20">
        <v>2927</v>
      </c>
      <c r="J68" s="20">
        <v>2478</v>
      </c>
      <c r="K68" s="20">
        <v>211</v>
      </c>
      <c r="L68" s="46">
        <v>658</v>
      </c>
      <c r="M68" s="20">
        <v>227</v>
      </c>
      <c r="N68" s="20">
        <v>750</v>
      </c>
      <c r="O68" s="20">
        <v>4324</v>
      </c>
      <c r="P68" s="20">
        <v>680</v>
      </c>
      <c r="Q68" s="20">
        <v>484</v>
      </c>
      <c r="R68" s="20">
        <v>492</v>
      </c>
      <c r="S68" s="20">
        <v>1656</v>
      </c>
      <c r="T68" s="20">
        <v>2350</v>
      </c>
      <c r="U68" s="20">
        <v>1143</v>
      </c>
      <c r="V68" s="20">
        <v>605</v>
      </c>
      <c r="W68" s="20">
        <v>4098</v>
      </c>
    </row>
    <row r="69" spans="1:23" x14ac:dyDescent="0.2">
      <c r="A69" s="65">
        <v>2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47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x14ac:dyDescent="0.2">
      <c r="A70" s="65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47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x14ac:dyDescent="0.2">
      <c r="A71" s="65">
        <v>3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47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x14ac:dyDescent="0.2">
      <c r="A72" s="65">
        <v>4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47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x14ac:dyDescent="0.2">
      <c r="A73" s="65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47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x14ac:dyDescent="0.2">
      <c r="A74" s="65">
        <v>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47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x14ac:dyDescent="0.2">
      <c r="A75" s="65">
        <v>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47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x14ac:dyDescent="0.2">
      <c r="A76" s="65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47"/>
      <c r="M76" s="19"/>
      <c r="N76" s="19"/>
      <c r="O76" s="19"/>
      <c r="P76" s="19"/>
      <c r="Q76" s="19"/>
      <c r="R76" s="19"/>
      <c r="S76" s="23"/>
      <c r="T76" s="19"/>
      <c r="U76" s="19"/>
      <c r="V76" s="19"/>
      <c r="W76" s="49"/>
    </row>
    <row r="77" spans="1:23" x14ac:dyDescent="0.2">
      <c r="A77" s="65">
        <v>7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47"/>
      <c r="M77" s="19"/>
      <c r="N77" s="19"/>
      <c r="O77" s="19"/>
      <c r="P77" s="19"/>
      <c r="Q77" s="19"/>
      <c r="R77" s="19"/>
      <c r="S77" s="23"/>
      <c r="T77" s="19"/>
      <c r="U77" s="19"/>
      <c r="V77" s="19"/>
      <c r="W77" s="49"/>
    </row>
    <row r="78" spans="1:23" x14ac:dyDescent="0.2">
      <c r="A78" s="65">
        <v>8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48"/>
      <c r="M78" s="24"/>
      <c r="N78" s="24"/>
      <c r="O78" s="24"/>
      <c r="P78" s="24"/>
      <c r="Q78" s="24"/>
      <c r="R78" s="24"/>
      <c r="S78" s="23"/>
      <c r="T78" s="24"/>
      <c r="U78" s="24"/>
      <c r="V78" s="24"/>
      <c r="W78" s="49"/>
    </row>
    <row r="79" spans="1:23" x14ac:dyDescent="0.2">
      <c r="A79" s="65">
        <v>9</v>
      </c>
      <c r="B79" s="26">
        <v>1139</v>
      </c>
      <c r="C79" s="26">
        <v>1339</v>
      </c>
      <c r="D79" s="26">
        <v>282</v>
      </c>
      <c r="E79" s="26"/>
      <c r="F79" s="26">
        <v>40</v>
      </c>
      <c r="G79" s="26"/>
      <c r="H79" s="26">
        <v>127</v>
      </c>
      <c r="I79" s="26">
        <v>2927</v>
      </c>
      <c r="J79" s="26">
        <v>2478</v>
      </c>
      <c r="K79" s="26">
        <v>211</v>
      </c>
      <c r="L79" s="45">
        <v>658</v>
      </c>
      <c r="M79" s="26">
        <v>227</v>
      </c>
      <c r="N79" s="26">
        <v>750</v>
      </c>
      <c r="O79" s="26">
        <v>4324</v>
      </c>
      <c r="P79" s="26">
        <v>680</v>
      </c>
      <c r="Q79" s="26">
        <v>484</v>
      </c>
      <c r="R79" s="26">
        <v>492</v>
      </c>
      <c r="S79" s="26">
        <v>1656</v>
      </c>
      <c r="T79" s="26">
        <v>2350</v>
      </c>
      <c r="U79" s="26">
        <v>1143</v>
      </c>
      <c r="V79" s="26">
        <v>605</v>
      </c>
      <c r="W79" s="26">
        <v>4098</v>
      </c>
    </row>
    <row r="80" spans="1:23" x14ac:dyDescent="0.2">
      <c r="A80" s="65">
        <v>10</v>
      </c>
      <c r="B80" s="20">
        <v>3415</v>
      </c>
      <c r="C80" s="20"/>
      <c r="D80" s="20"/>
      <c r="E80" s="20"/>
      <c r="F80" s="20"/>
      <c r="G80" s="20"/>
      <c r="H80" s="20"/>
      <c r="I80" s="20">
        <v>3415</v>
      </c>
      <c r="J80" s="20">
        <v>172</v>
      </c>
      <c r="K80" s="20">
        <v>75</v>
      </c>
      <c r="L80" s="46">
        <v>3835</v>
      </c>
      <c r="M80" s="20"/>
      <c r="N80" s="20">
        <v>4907</v>
      </c>
      <c r="O80" s="20">
        <v>8989</v>
      </c>
      <c r="P80" s="20"/>
      <c r="Q80" s="20">
        <v>39</v>
      </c>
      <c r="R80" s="20">
        <v>271</v>
      </c>
      <c r="S80" s="20">
        <v>310</v>
      </c>
      <c r="T80" s="20">
        <v>19934</v>
      </c>
      <c r="U80" s="20">
        <v>499</v>
      </c>
      <c r="V80" s="20">
        <v>2112</v>
      </c>
      <c r="W80" s="20">
        <v>22545</v>
      </c>
    </row>
    <row r="81" spans="1:23" x14ac:dyDescent="0.2">
      <c r="A81" s="65">
        <v>11</v>
      </c>
      <c r="B81" s="19">
        <v>55492</v>
      </c>
      <c r="C81" s="19">
        <v>15399</v>
      </c>
      <c r="D81" s="19">
        <v>26486</v>
      </c>
      <c r="E81" s="19"/>
      <c r="F81" s="19">
        <v>23248</v>
      </c>
      <c r="G81" s="19"/>
      <c r="H81" s="19"/>
      <c r="I81" s="19">
        <v>120625</v>
      </c>
      <c r="J81" s="19">
        <v>12616</v>
      </c>
      <c r="K81" s="19">
        <v>18146</v>
      </c>
      <c r="L81" s="47">
        <v>15370</v>
      </c>
      <c r="M81" s="19">
        <v>13738</v>
      </c>
      <c r="N81" s="19">
        <v>39535</v>
      </c>
      <c r="O81" s="19">
        <v>99405</v>
      </c>
      <c r="P81" s="19">
        <v>20169</v>
      </c>
      <c r="Q81" s="19">
        <v>7672</v>
      </c>
      <c r="R81" s="19">
        <v>10963</v>
      </c>
      <c r="S81" s="19">
        <v>38804</v>
      </c>
      <c r="T81" s="19">
        <v>63983</v>
      </c>
      <c r="U81" s="19">
        <v>58802</v>
      </c>
      <c r="V81" s="19">
        <v>3738</v>
      </c>
      <c r="W81" s="19">
        <v>126523</v>
      </c>
    </row>
    <row r="82" spans="1:23" x14ac:dyDescent="0.2">
      <c r="A82" s="65">
        <v>12</v>
      </c>
      <c r="B82" s="24">
        <v>6</v>
      </c>
      <c r="C82" s="24"/>
      <c r="D82" s="24"/>
      <c r="E82" s="24"/>
      <c r="F82" s="24"/>
      <c r="G82" s="24"/>
      <c r="H82" s="24"/>
      <c r="I82" s="24">
        <v>6</v>
      </c>
      <c r="J82" s="24"/>
      <c r="K82" s="24"/>
      <c r="L82" s="48"/>
      <c r="M82" s="24"/>
      <c r="N82" s="24"/>
      <c r="O82" s="24"/>
      <c r="P82" s="24"/>
      <c r="Q82" s="24"/>
      <c r="R82" s="24"/>
      <c r="S82" s="24"/>
      <c r="T82" s="24">
        <v>174</v>
      </c>
      <c r="U82" s="24"/>
      <c r="V82" s="24"/>
      <c r="W82" s="24">
        <v>174</v>
      </c>
    </row>
    <row r="83" spans="1:23" x14ac:dyDescent="0.2">
      <c r="A83" s="65">
        <v>13</v>
      </c>
      <c r="B83" s="26">
        <v>58913</v>
      </c>
      <c r="C83" s="26">
        <v>15399</v>
      </c>
      <c r="D83" s="26">
        <v>26486</v>
      </c>
      <c r="E83" s="26"/>
      <c r="F83" s="26">
        <v>23248</v>
      </c>
      <c r="G83" s="26"/>
      <c r="H83" s="26"/>
      <c r="I83" s="26">
        <v>124046</v>
      </c>
      <c r="J83" s="26">
        <v>12788</v>
      </c>
      <c r="K83" s="26">
        <v>18221</v>
      </c>
      <c r="L83" s="45">
        <v>19205</v>
      </c>
      <c r="M83" s="26">
        <v>13738</v>
      </c>
      <c r="N83" s="26">
        <v>44442</v>
      </c>
      <c r="O83" s="26">
        <v>108394</v>
      </c>
      <c r="P83" s="26">
        <v>20169</v>
      </c>
      <c r="Q83" s="26">
        <v>7711</v>
      </c>
      <c r="R83" s="26">
        <v>11234</v>
      </c>
      <c r="S83" s="26">
        <v>39114</v>
      </c>
      <c r="T83" s="26">
        <v>84091</v>
      </c>
      <c r="U83" s="26">
        <v>59301</v>
      </c>
      <c r="V83" s="26">
        <v>5850</v>
      </c>
      <c r="W83" s="26">
        <v>149242</v>
      </c>
    </row>
    <row r="84" spans="1:23" x14ac:dyDescent="0.2">
      <c r="A84" s="65">
        <v>14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46">
        <v>1522</v>
      </c>
      <c r="M84" s="20"/>
      <c r="N84" s="20">
        <v>70</v>
      </c>
      <c r="O84" s="20">
        <v>1592</v>
      </c>
      <c r="P84" s="20">
        <v>1377</v>
      </c>
      <c r="Q84" s="20"/>
      <c r="R84" s="20"/>
      <c r="S84" s="20">
        <v>1377</v>
      </c>
      <c r="T84" s="20">
        <v>5873</v>
      </c>
      <c r="U84" s="20">
        <v>1062</v>
      </c>
      <c r="V84" s="20"/>
      <c r="W84" s="20">
        <v>6935</v>
      </c>
    </row>
    <row r="85" spans="1:23" x14ac:dyDescent="0.2">
      <c r="A85" s="65">
        <v>15</v>
      </c>
      <c r="B85" s="19">
        <v>2907</v>
      </c>
      <c r="C85" s="19">
        <v>859</v>
      </c>
      <c r="D85" s="19">
        <v>316</v>
      </c>
      <c r="E85" s="19"/>
      <c r="F85" s="19">
        <v>1090</v>
      </c>
      <c r="G85" s="19"/>
      <c r="H85" s="19"/>
      <c r="I85" s="19">
        <v>5172</v>
      </c>
      <c r="J85" s="19"/>
      <c r="K85" s="19"/>
      <c r="L85" s="47"/>
      <c r="M85" s="19"/>
      <c r="N85" s="19"/>
      <c r="O85" s="19"/>
      <c r="P85" s="19"/>
      <c r="Q85" s="19"/>
      <c r="R85" s="19"/>
      <c r="S85" s="19"/>
      <c r="T85" s="19">
        <v>299</v>
      </c>
      <c r="U85" s="19"/>
      <c r="V85" s="19"/>
      <c r="W85" s="19">
        <v>299</v>
      </c>
    </row>
    <row r="86" spans="1:23" x14ac:dyDescent="0.2">
      <c r="A86" s="65">
        <v>16</v>
      </c>
      <c r="B86" s="24">
        <v>10368</v>
      </c>
      <c r="C86" s="24">
        <v>2431</v>
      </c>
      <c r="D86" s="24">
        <v>999</v>
      </c>
      <c r="E86" s="24"/>
      <c r="F86" s="24">
        <v>2258</v>
      </c>
      <c r="G86" s="24"/>
      <c r="H86" s="24">
        <v>38</v>
      </c>
      <c r="I86" s="24">
        <v>16094</v>
      </c>
      <c r="J86" s="24">
        <v>4000</v>
      </c>
      <c r="K86" s="24">
        <v>5000</v>
      </c>
      <c r="L86" s="48">
        <v>4737</v>
      </c>
      <c r="M86" s="24">
        <v>969</v>
      </c>
      <c r="N86" s="24">
        <v>13389</v>
      </c>
      <c r="O86" s="24">
        <v>28095</v>
      </c>
      <c r="P86" s="24">
        <v>5716</v>
      </c>
      <c r="Q86" s="24">
        <v>1866</v>
      </c>
      <c r="R86" s="24">
        <v>1126</v>
      </c>
      <c r="S86" s="24">
        <v>8708</v>
      </c>
      <c r="T86" s="24">
        <v>23062</v>
      </c>
      <c r="U86" s="24">
        <v>5970</v>
      </c>
      <c r="V86" s="24">
        <v>914</v>
      </c>
      <c r="W86" s="24">
        <v>29946</v>
      </c>
    </row>
    <row r="87" spans="1:23" x14ac:dyDescent="0.2">
      <c r="A87" s="65">
        <v>17</v>
      </c>
      <c r="B87" s="26">
        <v>13275</v>
      </c>
      <c r="C87" s="26">
        <v>3290</v>
      </c>
      <c r="D87" s="26">
        <v>1315</v>
      </c>
      <c r="E87" s="26"/>
      <c r="F87" s="26">
        <v>3348</v>
      </c>
      <c r="G87" s="26"/>
      <c r="H87" s="26">
        <v>38</v>
      </c>
      <c r="I87" s="26">
        <v>21266</v>
      </c>
      <c r="J87" s="26">
        <v>4000</v>
      </c>
      <c r="K87" s="26">
        <v>5000</v>
      </c>
      <c r="L87" s="45">
        <v>6259</v>
      </c>
      <c r="M87" s="26">
        <v>969</v>
      </c>
      <c r="N87" s="26">
        <v>13459</v>
      </c>
      <c r="O87" s="26">
        <v>29687</v>
      </c>
      <c r="P87" s="26">
        <v>7093</v>
      </c>
      <c r="Q87" s="26">
        <v>1866</v>
      </c>
      <c r="R87" s="26">
        <v>1126</v>
      </c>
      <c r="S87" s="69">
        <v>11085</v>
      </c>
      <c r="T87" s="26">
        <v>29234</v>
      </c>
      <c r="U87" s="26">
        <v>7032</v>
      </c>
      <c r="V87" s="26">
        <v>914</v>
      </c>
      <c r="W87" s="26">
        <v>37180</v>
      </c>
    </row>
    <row r="88" spans="1:23" x14ac:dyDescent="0.2">
      <c r="A88" s="65">
        <v>18</v>
      </c>
      <c r="B88" s="20"/>
      <c r="C88" s="20">
        <v>141</v>
      </c>
      <c r="D88" s="20">
        <v>2774</v>
      </c>
      <c r="E88" s="20">
        <v>1079</v>
      </c>
      <c r="F88" s="20">
        <v>2328</v>
      </c>
      <c r="G88" s="20">
        <v>1049</v>
      </c>
      <c r="H88" s="20">
        <v>2773</v>
      </c>
      <c r="I88" s="20">
        <v>10144</v>
      </c>
      <c r="J88" s="20">
        <v>1</v>
      </c>
      <c r="K88" s="20"/>
      <c r="L88" s="46"/>
      <c r="M88" s="20">
        <v>17</v>
      </c>
      <c r="N88" s="20">
        <v>48</v>
      </c>
      <c r="O88" s="20">
        <v>66</v>
      </c>
      <c r="P88" s="20"/>
      <c r="Q88" s="20"/>
      <c r="R88" s="20"/>
      <c r="S88" s="20"/>
      <c r="T88" s="20"/>
      <c r="U88" s="20"/>
      <c r="V88" s="20"/>
      <c r="W88" s="20"/>
    </row>
    <row r="89" spans="1:23" x14ac:dyDescent="0.2">
      <c r="A89" s="65">
        <v>19</v>
      </c>
      <c r="B89" s="24">
        <v>457</v>
      </c>
      <c r="C89" s="24"/>
      <c r="D89" s="24"/>
      <c r="E89" s="24"/>
      <c r="F89" s="24"/>
      <c r="G89" s="24"/>
      <c r="H89" s="24"/>
      <c r="I89" s="24">
        <v>457</v>
      </c>
      <c r="J89" s="24">
        <v>44</v>
      </c>
      <c r="K89" s="24"/>
      <c r="L89" s="48"/>
      <c r="M89" s="24"/>
      <c r="N89" s="24"/>
      <c r="O89" s="24">
        <v>44</v>
      </c>
      <c r="P89" s="24"/>
      <c r="Q89" s="24"/>
      <c r="R89" s="24"/>
      <c r="S89" s="24"/>
      <c r="T89" s="24">
        <v>37</v>
      </c>
      <c r="U89" s="24">
        <v>18</v>
      </c>
      <c r="V89" s="24">
        <v>74</v>
      </c>
      <c r="W89" s="24">
        <v>129</v>
      </c>
    </row>
    <row r="90" spans="1:23" x14ac:dyDescent="0.2">
      <c r="A90" s="65">
        <v>20</v>
      </c>
      <c r="B90" s="26">
        <v>457</v>
      </c>
      <c r="C90" s="26">
        <v>141</v>
      </c>
      <c r="D90" s="26">
        <v>2774</v>
      </c>
      <c r="E90" s="26">
        <v>1079</v>
      </c>
      <c r="F90" s="26">
        <v>2328</v>
      </c>
      <c r="G90" s="26">
        <v>1049</v>
      </c>
      <c r="H90" s="26">
        <v>2773</v>
      </c>
      <c r="I90" s="26">
        <v>10601</v>
      </c>
      <c r="J90" s="26">
        <v>45</v>
      </c>
      <c r="K90" s="26"/>
      <c r="L90" s="45"/>
      <c r="M90" s="26">
        <v>17</v>
      </c>
      <c r="N90" s="26">
        <v>48</v>
      </c>
      <c r="O90" s="26">
        <v>110</v>
      </c>
      <c r="P90" s="26"/>
      <c r="Q90" s="26"/>
      <c r="R90" s="26"/>
      <c r="S90" s="26"/>
      <c r="T90" s="26">
        <v>37</v>
      </c>
      <c r="U90" s="26">
        <v>18</v>
      </c>
      <c r="V90" s="26">
        <v>74</v>
      </c>
      <c r="W90" s="26">
        <v>129</v>
      </c>
    </row>
    <row r="91" spans="1:23" x14ac:dyDescent="0.2">
      <c r="A91" s="65">
        <v>21</v>
      </c>
      <c r="B91" s="20">
        <v>2</v>
      </c>
      <c r="C91" s="20"/>
      <c r="D91" s="20"/>
      <c r="E91" s="20"/>
      <c r="F91" s="20"/>
      <c r="G91" s="20"/>
      <c r="H91" s="20"/>
      <c r="I91" s="20">
        <v>2</v>
      </c>
      <c r="J91" s="20"/>
      <c r="K91" s="20"/>
      <c r="L91" s="46"/>
      <c r="M91" s="20"/>
      <c r="N91" s="20">
        <v>23</v>
      </c>
      <c r="O91" s="20">
        <v>23</v>
      </c>
      <c r="P91" s="20">
        <v>9</v>
      </c>
      <c r="Q91" s="20">
        <v>14</v>
      </c>
      <c r="R91" s="20"/>
      <c r="S91" s="20">
        <v>23</v>
      </c>
      <c r="T91" s="20">
        <v>44</v>
      </c>
      <c r="U91" s="20"/>
      <c r="V91" s="20">
        <v>3</v>
      </c>
      <c r="W91" s="20">
        <v>47</v>
      </c>
    </row>
    <row r="92" spans="1:23" x14ac:dyDescent="0.2">
      <c r="A92" s="65">
        <v>22</v>
      </c>
      <c r="B92" s="19"/>
      <c r="C92" s="19"/>
      <c r="D92" s="19"/>
      <c r="E92" s="19"/>
      <c r="F92" s="19"/>
      <c r="G92" s="19"/>
      <c r="H92" s="19"/>
      <c r="I92" s="19"/>
      <c r="J92" s="19">
        <v>60</v>
      </c>
      <c r="K92" s="19">
        <v>166</v>
      </c>
      <c r="L92" s="47">
        <v>125</v>
      </c>
      <c r="M92" s="19">
        <v>244</v>
      </c>
      <c r="N92" s="19">
        <v>120</v>
      </c>
      <c r="O92" s="19">
        <v>715</v>
      </c>
      <c r="P92" s="19">
        <v>10</v>
      </c>
      <c r="Q92" s="19"/>
      <c r="R92" s="19">
        <v>23</v>
      </c>
      <c r="S92" s="19">
        <v>33</v>
      </c>
      <c r="T92" s="19">
        <v>190</v>
      </c>
      <c r="U92" s="19"/>
      <c r="V92" s="19"/>
      <c r="W92" s="19">
        <v>190</v>
      </c>
    </row>
    <row r="93" spans="1:23" x14ac:dyDescent="0.2">
      <c r="A93" s="65">
        <v>23</v>
      </c>
      <c r="B93" s="19">
        <v>101</v>
      </c>
      <c r="C93" s="19"/>
      <c r="D93" s="19"/>
      <c r="E93" s="19"/>
      <c r="F93" s="19"/>
      <c r="G93" s="19"/>
      <c r="H93" s="19"/>
      <c r="I93" s="19">
        <v>101</v>
      </c>
      <c r="J93" s="19">
        <v>339</v>
      </c>
      <c r="K93" s="19"/>
      <c r="L93" s="47"/>
      <c r="M93" s="19"/>
      <c r="N93" s="19">
        <v>117</v>
      </c>
      <c r="O93" s="19">
        <v>456</v>
      </c>
      <c r="P93" s="19"/>
      <c r="Q93" s="19"/>
      <c r="R93" s="19"/>
      <c r="S93" s="19"/>
      <c r="T93" s="19"/>
      <c r="U93" s="19"/>
      <c r="V93" s="19"/>
      <c r="W93" s="19"/>
    </row>
    <row r="94" spans="1:23" x14ac:dyDescent="0.2">
      <c r="A94" s="65">
        <v>24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47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x14ac:dyDescent="0.2">
      <c r="A95" s="65">
        <v>25</v>
      </c>
      <c r="B95" s="19">
        <v>250</v>
      </c>
      <c r="C95" s="19">
        <v>22</v>
      </c>
      <c r="D95" s="19"/>
      <c r="E95" s="19"/>
      <c r="F95" s="19"/>
      <c r="G95" s="19"/>
      <c r="H95" s="19"/>
      <c r="I95" s="19">
        <v>272</v>
      </c>
      <c r="J95" s="19"/>
      <c r="K95" s="19"/>
      <c r="L95" s="47"/>
      <c r="M95" s="19"/>
      <c r="N95" s="19"/>
      <c r="O95" s="19"/>
      <c r="P95" s="19">
        <v>76</v>
      </c>
      <c r="Q95" s="19">
        <v>6</v>
      </c>
      <c r="R95" s="19"/>
      <c r="S95" s="19">
        <v>82</v>
      </c>
      <c r="T95" s="19"/>
      <c r="U95" s="19"/>
      <c r="V95" s="19"/>
      <c r="W95" s="19"/>
    </row>
    <row r="96" spans="1:23" x14ac:dyDescent="0.2">
      <c r="A96" s="65">
        <v>26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48"/>
      <c r="M96" s="24"/>
      <c r="N96" s="24"/>
      <c r="O96" s="24"/>
      <c r="P96" s="24"/>
      <c r="Q96" s="24"/>
      <c r="R96" s="24"/>
      <c r="S96" s="19"/>
      <c r="T96" s="19"/>
      <c r="U96" s="19"/>
      <c r="V96" s="19"/>
      <c r="W96" s="19"/>
    </row>
    <row r="97" spans="1:23" x14ac:dyDescent="0.2">
      <c r="A97" s="65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47"/>
      <c r="M97" s="19"/>
      <c r="N97" s="19"/>
      <c r="O97" s="19"/>
      <c r="P97" s="19"/>
      <c r="Q97" s="19"/>
      <c r="R97" s="19"/>
      <c r="S97" s="20"/>
      <c r="T97" s="20"/>
      <c r="U97" s="20"/>
      <c r="V97" s="20"/>
      <c r="W97" s="20"/>
    </row>
    <row r="98" spans="1:23" x14ac:dyDescent="0.2">
      <c r="A98" s="65">
        <v>27</v>
      </c>
      <c r="B98" s="19">
        <v>5</v>
      </c>
      <c r="C98" s="19"/>
      <c r="D98" s="19">
        <v>39</v>
      </c>
      <c r="E98" s="19"/>
      <c r="F98" s="19"/>
      <c r="G98" s="19"/>
      <c r="H98" s="19"/>
      <c r="I98" s="19">
        <v>44</v>
      </c>
      <c r="J98" s="19"/>
      <c r="K98" s="19"/>
      <c r="L98" s="47">
        <v>28</v>
      </c>
      <c r="M98" s="19"/>
      <c r="N98" s="19"/>
      <c r="O98" s="19">
        <v>28</v>
      </c>
      <c r="P98" s="19">
        <v>11</v>
      </c>
      <c r="Q98" s="19">
        <v>3</v>
      </c>
      <c r="R98" s="19"/>
      <c r="S98" s="19">
        <v>14</v>
      </c>
      <c r="T98" s="19">
        <v>2</v>
      </c>
      <c r="U98" s="19"/>
      <c r="V98" s="19"/>
      <c r="W98" s="19">
        <v>2</v>
      </c>
    </row>
    <row r="99" spans="1:23" x14ac:dyDescent="0.2">
      <c r="A99" s="65">
        <v>28</v>
      </c>
      <c r="B99" s="19">
        <v>34</v>
      </c>
      <c r="C99" s="19">
        <v>66</v>
      </c>
      <c r="D99" s="19">
        <v>34</v>
      </c>
      <c r="E99" s="19">
        <v>12</v>
      </c>
      <c r="F99" s="19">
        <v>30</v>
      </c>
      <c r="G99" s="19">
        <v>8</v>
      </c>
      <c r="H99" s="19">
        <v>39</v>
      </c>
      <c r="I99" s="19">
        <v>223</v>
      </c>
      <c r="J99" s="19">
        <v>5</v>
      </c>
      <c r="K99" s="19">
        <v>47</v>
      </c>
      <c r="L99" s="47"/>
      <c r="M99" s="19"/>
      <c r="N99" s="19">
        <v>7</v>
      </c>
      <c r="O99" s="19">
        <v>59</v>
      </c>
      <c r="P99" s="19">
        <v>3</v>
      </c>
      <c r="Q99" s="19">
        <v>1</v>
      </c>
      <c r="R99" s="19"/>
      <c r="S99" s="19">
        <v>4</v>
      </c>
      <c r="T99" s="19">
        <v>58</v>
      </c>
      <c r="U99" s="19">
        <v>318</v>
      </c>
      <c r="V99" s="19">
        <v>13</v>
      </c>
      <c r="W99" s="19">
        <v>389</v>
      </c>
    </row>
    <row r="100" spans="1:23" x14ac:dyDescent="0.2">
      <c r="A100" s="65">
        <v>29</v>
      </c>
      <c r="B100" s="19">
        <v>240</v>
      </c>
      <c r="C100" s="19">
        <v>45</v>
      </c>
      <c r="D100" s="19">
        <v>24</v>
      </c>
      <c r="E100" s="19"/>
      <c r="F100" s="19">
        <v>78</v>
      </c>
      <c r="G100" s="19"/>
      <c r="H100" s="19">
        <v>13</v>
      </c>
      <c r="I100" s="19">
        <v>400</v>
      </c>
      <c r="J100" s="19">
        <v>42</v>
      </c>
      <c r="K100" s="19"/>
      <c r="L100" s="47"/>
      <c r="M100" s="19"/>
      <c r="N100" s="19"/>
      <c r="O100" s="19">
        <v>42</v>
      </c>
      <c r="P100" s="19">
        <v>28</v>
      </c>
      <c r="Q100" s="19">
        <v>2</v>
      </c>
      <c r="R100" s="19">
        <v>35</v>
      </c>
      <c r="S100" s="19">
        <v>65</v>
      </c>
      <c r="T100" s="19">
        <v>79</v>
      </c>
      <c r="U100" s="19">
        <v>30</v>
      </c>
      <c r="V100" s="19"/>
      <c r="W100" s="19">
        <v>109</v>
      </c>
    </row>
    <row r="101" spans="1:23" x14ac:dyDescent="0.2">
      <c r="A101" s="65">
        <v>30</v>
      </c>
      <c r="B101" s="19">
        <v>31</v>
      </c>
      <c r="C101" s="19"/>
      <c r="D101" s="19"/>
      <c r="E101" s="19"/>
      <c r="F101" s="19"/>
      <c r="G101" s="19"/>
      <c r="H101" s="19"/>
      <c r="I101" s="19">
        <v>31</v>
      </c>
      <c r="J101" s="19"/>
      <c r="K101" s="19"/>
      <c r="L101" s="47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:23" x14ac:dyDescent="0.2">
      <c r="A102" s="65">
        <v>31</v>
      </c>
      <c r="B102" s="19">
        <v>204</v>
      </c>
      <c r="C102" s="19">
        <v>36</v>
      </c>
      <c r="D102" s="19">
        <v>9</v>
      </c>
      <c r="E102" s="19"/>
      <c r="F102" s="19">
        <v>9</v>
      </c>
      <c r="G102" s="19"/>
      <c r="H102" s="19">
        <v>9</v>
      </c>
      <c r="I102" s="19">
        <v>267</v>
      </c>
      <c r="J102" s="19">
        <v>67</v>
      </c>
      <c r="K102" s="19"/>
      <c r="L102" s="47"/>
      <c r="M102" s="19"/>
      <c r="N102" s="19">
        <v>12</v>
      </c>
      <c r="O102" s="19">
        <v>79</v>
      </c>
      <c r="P102" s="19"/>
      <c r="Q102" s="19">
        <v>2</v>
      </c>
      <c r="R102" s="19">
        <v>17</v>
      </c>
      <c r="S102" s="19">
        <v>19</v>
      </c>
      <c r="T102" s="19">
        <v>54</v>
      </c>
      <c r="U102" s="19"/>
      <c r="V102" s="19">
        <v>1</v>
      </c>
      <c r="W102" s="19">
        <v>55</v>
      </c>
    </row>
    <row r="103" spans="1:23" x14ac:dyDescent="0.2">
      <c r="A103" s="65">
        <v>32</v>
      </c>
      <c r="B103" s="19"/>
      <c r="C103" s="19">
        <v>3</v>
      </c>
      <c r="D103" s="19">
        <v>1</v>
      </c>
      <c r="E103" s="19"/>
      <c r="F103" s="19"/>
      <c r="G103" s="19"/>
      <c r="H103" s="19"/>
      <c r="I103" s="19">
        <v>4</v>
      </c>
      <c r="J103" s="19"/>
      <c r="K103" s="19"/>
      <c r="L103" s="47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x14ac:dyDescent="0.2">
      <c r="A104" s="65">
        <v>33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47"/>
      <c r="M104" s="19"/>
      <c r="N104" s="19"/>
      <c r="O104" s="19"/>
      <c r="P104" s="19"/>
      <c r="Q104" s="19"/>
      <c r="R104" s="19"/>
      <c r="S104" s="19"/>
      <c r="T104" s="19">
        <v>2</v>
      </c>
      <c r="U104" s="19"/>
      <c r="V104" s="19"/>
      <c r="W104" s="19">
        <v>2</v>
      </c>
    </row>
    <row r="105" spans="1:23" x14ac:dyDescent="0.2">
      <c r="A105" s="65">
        <v>34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47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x14ac:dyDescent="0.2">
      <c r="A106" s="65">
        <v>35</v>
      </c>
      <c r="B106" s="19">
        <v>1</v>
      </c>
      <c r="C106" s="19"/>
      <c r="D106" s="19"/>
      <c r="E106" s="19"/>
      <c r="F106" s="19"/>
      <c r="G106" s="19"/>
      <c r="H106" s="19"/>
      <c r="I106" s="19">
        <v>1</v>
      </c>
      <c r="J106" s="19">
        <v>4</v>
      </c>
      <c r="K106" s="19"/>
      <c r="L106" s="47"/>
      <c r="M106" s="19"/>
      <c r="N106" s="19"/>
      <c r="O106" s="19">
        <v>4</v>
      </c>
      <c r="P106" s="19"/>
      <c r="Q106" s="19"/>
      <c r="R106" s="19"/>
      <c r="S106" s="19"/>
      <c r="T106" s="19"/>
      <c r="U106" s="19"/>
      <c r="V106" s="19"/>
      <c r="W106" s="19"/>
    </row>
    <row r="107" spans="1:23" x14ac:dyDescent="0.2">
      <c r="A107" s="65">
        <v>36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47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x14ac:dyDescent="0.2">
      <c r="A108" s="65">
        <v>37</v>
      </c>
      <c r="B108" s="24"/>
      <c r="C108" s="24"/>
      <c r="D108" s="24"/>
      <c r="E108" s="24"/>
      <c r="F108" s="24"/>
      <c r="G108" s="24"/>
      <c r="H108" s="24"/>
      <c r="I108" s="24"/>
      <c r="J108" s="24">
        <v>60</v>
      </c>
      <c r="K108" s="24"/>
      <c r="L108" s="48"/>
      <c r="M108" s="24"/>
      <c r="N108" s="24"/>
      <c r="O108" s="24">
        <v>60</v>
      </c>
      <c r="P108" s="24"/>
      <c r="Q108" s="24"/>
      <c r="R108" s="24"/>
      <c r="S108" s="24"/>
      <c r="T108" s="24"/>
      <c r="U108" s="24"/>
      <c r="V108" s="24"/>
      <c r="W108" s="24"/>
    </row>
    <row r="109" spans="1:23" x14ac:dyDescent="0.2">
      <c r="A109" s="65">
        <v>38</v>
      </c>
      <c r="B109" s="26">
        <v>515</v>
      </c>
      <c r="C109" s="62">
        <v>148</v>
      </c>
      <c r="D109" s="62">
        <v>109</v>
      </c>
      <c r="E109" s="26">
        <v>12</v>
      </c>
      <c r="F109" s="26">
        <v>117</v>
      </c>
      <c r="G109" s="26">
        <v>8</v>
      </c>
      <c r="H109" s="26">
        <v>61</v>
      </c>
      <c r="I109" s="26">
        <v>970</v>
      </c>
      <c r="J109" s="26">
        <v>178</v>
      </c>
      <c r="K109" s="26">
        <v>47</v>
      </c>
      <c r="L109" s="45">
        <v>28</v>
      </c>
      <c r="M109" s="26"/>
      <c r="N109" s="26">
        <v>19</v>
      </c>
      <c r="O109" s="26">
        <v>272</v>
      </c>
      <c r="P109" s="26">
        <v>42</v>
      </c>
      <c r="Q109" s="26">
        <v>8</v>
      </c>
      <c r="R109" s="26">
        <v>52</v>
      </c>
      <c r="S109" s="26">
        <v>102</v>
      </c>
      <c r="T109" s="26">
        <v>195</v>
      </c>
      <c r="U109" s="26">
        <v>348</v>
      </c>
      <c r="V109" s="26">
        <v>14</v>
      </c>
      <c r="W109" s="72">
        <v>557</v>
      </c>
    </row>
    <row r="110" spans="1:23" x14ac:dyDescent="0.2">
      <c r="A110" s="65">
        <v>39</v>
      </c>
      <c r="B110" s="19">
        <v>74652</v>
      </c>
      <c r="C110" s="36">
        <v>20339</v>
      </c>
      <c r="D110" s="36">
        <v>30966</v>
      </c>
      <c r="E110" s="19">
        <v>1091</v>
      </c>
      <c r="F110" s="19">
        <v>29081</v>
      </c>
      <c r="G110" s="19">
        <v>1057</v>
      </c>
      <c r="H110" s="19">
        <v>2999</v>
      </c>
      <c r="I110" s="19">
        <v>160185</v>
      </c>
      <c r="J110" s="19">
        <v>19888</v>
      </c>
      <c r="K110" s="19">
        <v>23645</v>
      </c>
      <c r="L110" s="45">
        <v>26275</v>
      </c>
      <c r="M110" s="19">
        <v>15195</v>
      </c>
      <c r="N110" s="19">
        <v>58978</v>
      </c>
      <c r="O110" s="19">
        <v>143981</v>
      </c>
      <c r="P110" s="19">
        <v>28079</v>
      </c>
      <c r="Q110" s="19">
        <v>10089</v>
      </c>
      <c r="R110" s="19">
        <v>12927</v>
      </c>
      <c r="S110" s="62">
        <v>51105</v>
      </c>
      <c r="T110" s="26">
        <v>116141</v>
      </c>
      <c r="U110" s="26">
        <v>67842</v>
      </c>
      <c r="V110" s="26">
        <v>7460</v>
      </c>
      <c r="W110" s="26">
        <v>191443</v>
      </c>
    </row>
    <row r="111" spans="1:23" x14ac:dyDescent="0.2">
      <c r="A111" s="33">
        <v>40</v>
      </c>
      <c r="B111" s="26">
        <v>470</v>
      </c>
      <c r="C111" s="26"/>
      <c r="D111" s="26"/>
      <c r="E111" s="26"/>
      <c r="F111" s="26"/>
      <c r="G111" s="26"/>
      <c r="H111" s="26"/>
      <c r="I111" s="26">
        <v>470</v>
      </c>
      <c r="J111" s="26">
        <v>113</v>
      </c>
      <c r="K111" s="26"/>
      <c r="L111" s="26"/>
      <c r="M111" s="26"/>
      <c r="N111" s="26"/>
      <c r="O111" s="26">
        <v>113</v>
      </c>
      <c r="P111" s="26"/>
      <c r="Q111" s="26">
        <v>338</v>
      </c>
      <c r="R111" s="26"/>
      <c r="S111" s="26">
        <v>338</v>
      </c>
      <c r="T111" s="26">
        <v>492</v>
      </c>
      <c r="U111" s="26">
        <v>706</v>
      </c>
      <c r="V111" s="26"/>
      <c r="W111" s="62">
        <v>1158</v>
      </c>
    </row>
    <row r="112" spans="1:23" x14ac:dyDescent="0.2">
      <c r="A112" s="67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68"/>
      <c r="Q112" s="23"/>
      <c r="R112" s="23"/>
      <c r="S112" s="23"/>
      <c r="T112" s="23"/>
      <c r="U112" s="23"/>
      <c r="V112" s="23"/>
      <c r="W112" s="23"/>
    </row>
    <row r="113" spans="1:23" x14ac:dyDescent="0.2">
      <c r="A113" s="67"/>
      <c r="B113" s="23">
        <f>SUM(B68:B78)-B79</f>
        <v>0</v>
      </c>
      <c r="C113" s="23">
        <f t="shared" ref="C113:W113" si="6">SUM(C68:C78)-C79</f>
        <v>0</v>
      </c>
      <c r="D113" s="23">
        <f t="shared" si="6"/>
        <v>0</v>
      </c>
      <c r="E113" s="23">
        <f t="shared" si="6"/>
        <v>0</v>
      </c>
      <c r="F113" s="23">
        <f t="shared" si="6"/>
        <v>0</v>
      </c>
      <c r="G113" s="23">
        <f t="shared" si="6"/>
        <v>0</v>
      </c>
      <c r="H113" s="23">
        <f t="shared" si="6"/>
        <v>0</v>
      </c>
      <c r="I113" s="23">
        <f t="shared" si="6"/>
        <v>0</v>
      </c>
      <c r="J113" s="23">
        <f t="shared" si="6"/>
        <v>0</v>
      </c>
      <c r="K113" s="23">
        <f t="shared" si="6"/>
        <v>0</v>
      </c>
      <c r="L113" s="23">
        <f t="shared" si="6"/>
        <v>0</v>
      </c>
      <c r="M113" s="23">
        <f t="shared" si="6"/>
        <v>0</v>
      </c>
      <c r="N113" s="23">
        <f t="shared" si="6"/>
        <v>0</v>
      </c>
      <c r="O113" s="23">
        <f t="shared" si="6"/>
        <v>0</v>
      </c>
      <c r="P113" s="23">
        <f t="shared" si="6"/>
        <v>0</v>
      </c>
      <c r="Q113" s="23">
        <f t="shared" si="6"/>
        <v>0</v>
      </c>
      <c r="R113" s="23">
        <f t="shared" si="6"/>
        <v>0</v>
      </c>
      <c r="S113" s="23">
        <f t="shared" si="6"/>
        <v>0</v>
      </c>
      <c r="T113" s="23">
        <f t="shared" si="6"/>
        <v>0</v>
      </c>
      <c r="U113" s="23">
        <f t="shared" si="6"/>
        <v>0</v>
      </c>
      <c r="V113" s="23">
        <f t="shared" si="6"/>
        <v>0</v>
      </c>
      <c r="W113" s="23">
        <f t="shared" si="6"/>
        <v>0</v>
      </c>
    </row>
    <row r="114" spans="1:23" x14ac:dyDescent="0.2">
      <c r="A114" s="67"/>
      <c r="B114" s="23">
        <f>SUM(B80:B82)-B83</f>
        <v>0</v>
      </c>
      <c r="C114" s="23">
        <f t="shared" ref="C114:W114" si="7">SUM(C80:C82)-C83</f>
        <v>0</v>
      </c>
      <c r="D114" s="23">
        <f t="shared" si="7"/>
        <v>0</v>
      </c>
      <c r="E114" s="23">
        <f t="shared" si="7"/>
        <v>0</v>
      </c>
      <c r="F114" s="23">
        <f t="shared" si="7"/>
        <v>0</v>
      </c>
      <c r="G114" s="23">
        <f t="shared" si="7"/>
        <v>0</v>
      </c>
      <c r="H114" s="23">
        <f t="shared" si="7"/>
        <v>0</v>
      </c>
      <c r="I114" s="23">
        <f t="shared" si="7"/>
        <v>0</v>
      </c>
      <c r="J114" s="23">
        <f t="shared" si="7"/>
        <v>0</v>
      </c>
      <c r="K114" s="23">
        <f t="shared" si="7"/>
        <v>0</v>
      </c>
      <c r="L114" s="23">
        <f t="shared" si="7"/>
        <v>0</v>
      </c>
      <c r="M114" s="23">
        <f t="shared" si="7"/>
        <v>0</v>
      </c>
      <c r="N114" s="23">
        <f t="shared" si="7"/>
        <v>0</v>
      </c>
      <c r="O114" s="23">
        <f t="shared" si="7"/>
        <v>0</v>
      </c>
      <c r="P114" s="23">
        <f t="shared" si="7"/>
        <v>0</v>
      </c>
      <c r="Q114" s="23">
        <f t="shared" si="7"/>
        <v>0</v>
      </c>
      <c r="R114" s="23">
        <f t="shared" si="7"/>
        <v>0</v>
      </c>
      <c r="S114" s="23">
        <f t="shared" si="7"/>
        <v>0</v>
      </c>
      <c r="T114" s="23">
        <f t="shared" si="7"/>
        <v>0</v>
      </c>
      <c r="U114" s="23">
        <f t="shared" si="7"/>
        <v>0</v>
      </c>
      <c r="V114" s="23">
        <f t="shared" si="7"/>
        <v>0</v>
      </c>
      <c r="W114" s="23">
        <f t="shared" si="7"/>
        <v>0</v>
      </c>
    </row>
    <row r="115" spans="1:23" x14ac:dyDescent="0.2">
      <c r="A115" s="67"/>
      <c r="B115" s="23">
        <f>SUM(B84:B86)-B87</f>
        <v>0</v>
      </c>
      <c r="C115" s="23">
        <f t="shared" ref="C115:W115" si="8">SUM(C84:C86)-C87</f>
        <v>0</v>
      </c>
      <c r="D115" s="23">
        <f t="shared" si="8"/>
        <v>0</v>
      </c>
      <c r="E115" s="23">
        <f t="shared" si="8"/>
        <v>0</v>
      </c>
      <c r="F115" s="23">
        <f t="shared" si="8"/>
        <v>0</v>
      </c>
      <c r="G115" s="23">
        <f t="shared" si="8"/>
        <v>0</v>
      </c>
      <c r="H115" s="23">
        <f t="shared" si="8"/>
        <v>0</v>
      </c>
      <c r="I115" s="23">
        <f t="shared" si="8"/>
        <v>0</v>
      </c>
      <c r="J115" s="23">
        <f t="shared" si="8"/>
        <v>0</v>
      </c>
      <c r="K115" s="23">
        <f t="shared" si="8"/>
        <v>0</v>
      </c>
      <c r="L115" s="23">
        <f t="shared" si="8"/>
        <v>0</v>
      </c>
      <c r="M115" s="23">
        <f t="shared" si="8"/>
        <v>0</v>
      </c>
      <c r="N115" s="23">
        <f t="shared" si="8"/>
        <v>0</v>
      </c>
      <c r="O115" s="23">
        <f t="shared" si="8"/>
        <v>0</v>
      </c>
      <c r="P115" s="23">
        <f t="shared" si="8"/>
        <v>0</v>
      </c>
      <c r="Q115" s="23">
        <f t="shared" si="8"/>
        <v>0</v>
      </c>
      <c r="R115" s="23">
        <f t="shared" si="8"/>
        <v>0</v>
      </c>
      <c r="S115" s="23">
        <f t="shared" si="8"/>
        <v>-1000</v>
      </c>
      <c r="T115" s="23">
        <f t="shared" si="8"/>
        <v>0</v>
      </c>
      <c r="U115" s="23">
        <f t="shared" si="8"/>
        <v>0</v>
      </c>
      <c r="V115" s="23">
        <f t="shared" si="8"/>
        <v>0</v>
      </c>
      <c r="W115" s="23">
        <f t="shared" si="8"/>
        <v>0</v>
      </c>
    </row>
    <row r="116" spans="1:23" x14ac:dyDescent="0.2">
      <c r="A116" s="67"/>
      <c r="B116" s="23">
        <f>SUM(B88:B89)-B90</f>
        <v>0</v>
      </c>
      <c r="C116" s="23">
        <f t="shared" ref="C116:W116" si="9">SUM(C88:C89)-C90</f>
        <v>0</v>
      </c>
      <c r="D116" s="23">
        <f t="shared" si="9"/>
        <v>0</v>
      </c>
      <c r="E116" s="23">
        <f t="shared" si="9"/>
        <v>0</v>
      </c>
      <c r="F116" s="23">
        <f t="shared" si="9"/>
        <v>0</v>
      </c>
      <c r="G116" s="23">
        <f t="shared" si="9"/>
        <v>0</v>
      </c>
      <c r="H116" s="23">
        <f t="shared" si="9"/>
        <v>0</v>
      </c>
      <c r="I116" s="23">
        <f t="shared" si="9"/>
        <v>0</v>
      </c>
      <c r="J116" s="23">
        <f t="shared" si="9"/>
        <v>0</v>
      </c>
      <c r="K116" s="23">
        <f t="shared" si="9"/>
        <v>0</v>
      </c>
      <c r="L116" s="23">
        <f t="shared" si="9"/>
        <v>0</v>
      </c>
      <c r="M116" s="23">
        <f t="shared" si="9"/>
        <v>0</v>
      </c>
      <c r="N116" s="23">
        <f t="shared" si="9"/>
        <v>0</v>
      </c>
      <c r="O116" s="23">
        <f t="shared" si="9"/>
        <v>0</v>
      </c>
      <c r="P116" s="23">
        <f t="shared" si="9"/>
        <v>0</v>
      </c>
      <c r="Q116" s="23">
        <f t="shared" si="9"/>
        <v>0</v>
      </c>
      <c r="R116" s="23">
        <f t="shared" si="9"/>
        <v>0</v>
      </c>
      <c r="S116" s="23">
        <f t="shared" si="9"/>
        <v>0</v>
      </c>
      <c r="T116" s="23">
        <f t="shared" si="9"/>
        <v>0</v>
      </c>
      <c r="U116" s="23">
        <f t="shared" si="9"/>
        <v>0</v>
      </c>
      <c r="V116" s="23">
        <f t="shared" si="9"/>
        <v>0</v>
      </c>
      <c r="W116" s="23">
        <f t="shared" si="9"/>
        <v>0</v>
      </c>
    </row>
    <row r="117" spans="1:23" x14ac:dyDescent="0.2">
      <c r="A117" s="67"/>
      <c r="B117" s="23">
        <f>SUM(B98:B108)-B109</f>
        <v>0</v>
      </c>
      <c r="C117" s="23">
        <f t="shared" ref="C117:W117" si="10">SUM(C98:C108)-C109</f>
        <v>2</v>
      </c>
      <c r="D117" s="23">
        <f t="shared" si="10"/>
        <v>-2</v>
      </c>
      <c r="E117" s="23">
        <f t="shared" si="10"/>
        <v>0</v>
      </c>
      <c r="F117" s="23">
        <f t="shared" si="10"/>
        <v>0</v>
      </c>
      <c r="G117" s="23">
        <f t="shared" si="10"/>
        <v>0</v>
      </c>
      <c r="H117" s="23">
        <f t="shared" si="10"/>
        <v>0</v>
      </c>
      <c r="I117" s="23">
        <f t="shared" si="10"/>
        <v>0</v>
      </c>
      <c r="J117" s="23">
        <f t="shared" si="10"/>
        <v>0</v>
      </c>
      <c r="K117" s="23">
        <f t="shared" si="10"/>
        <v>0</v>
      </c>
      <c r="L117" s="23">
        <f t="shared" si="10"/>
        <v>0</v>
      </c>
      <c r="M117" s="23">
        <f t="shared" si="10"/>
        <v>0</v>
      </c>
      <c r="N117" s="23">
        <f t="shared" si="10"/>
        <v>0</v>
      </c>
      <c r="O117" s="23">
        <f t="shared" si="10"/>
        <v>0</v>
      </c>
      <c r="P117" s="23">
        <f t="shared" si="10"/>
        <v>0</v>
      </c>
      <c r="Q117" s="23">
        <f t="shared" si="10"/>
        <v>0</v>
      </c>
      <c r="R117" s="23">
        <f t="shared" si="10"/>
        <v>0</v>
      </c>
      <c r="S117" s="23">
        <f t="shared" si="10"/>
        <v>0</v>
      </c>
      <c r="T117" s="23">
        <f t="shared" si="10"/>
        <v>0</v>
      </c>
      <c r="U117" s="23">
        <f t="shared" si="10"/>
        <v>0</v>
      </c>
      <c r="V117" s="23">
        <f t="shared" si="10"/>
        <v>0</v>
      </c>
      <c r="W117" s="23">
        <f t="shared" si="10"/>
        <v>0</v>
      </c>
    </row>
    <row r="118" spans="1:23" x14ac:dyDescent="0.2">
      <c r="A118" s="67"/>
      <c r="B118" s="23">
        <f>B79+B83+B87+B90+B109+SUM(B91:B96)-B110</f>
        <v>0</v>
      </c>
      <c r="C118" s="23">
        <f t="shared" ref="C118:W118" si="11">C79+C83+C87+C90+C109+SUM(C91:C96)-C110</f>
        <v>0</v>
      </c>
      <c r="D118" s="23">
        <f t="shared" si="11"/>
        <v>0</v>
      </c>
      <c r="E118" s="23">
        <f t="shared" si="11"/>
        <v>0</v>
      </c>
      <c r="F118" s="23">
        <f t="shared" si="11"/>
        <v>0</v>
      </c>
      <c r="G118" s="23">
        <f t="shared" si="11"/>
        <v>0</v>
      </c>
      <c r="H118" s="23">
        <f t="shared" si="11"/>
        <v>0</v>
      </c>
      <c r="I118" s="23">
        <f t="shared" si="11"/>
        <v>0</v>
      </c>
      <c r="J118" s="23">
        <f t="shared" si="11"/>
        <v>0</v>
      </c>
      <c r="K118" s="23">
        <f t="shared" si="11"/>
        <v>0</v>
      </c>
      <c r="L118" s="23">
        <f t="shared" si="11"/>
        <v>0</v>
      </c>
      <c r="M118" s="23">
        <f t="shared" si="11"/>
        <v>0</v>
      </c>
      <c r="N118" s="23">
        <f t="shared" si="11"/>
        <v>0</v>
      </c>
      <c r="O118" s="23">
        <f t="shared" si="11"/>
        <v>0</v>
      </c>
      <c r="P118" s="23">
        <f t="shared" si="11"/>
        <v>0</v>
      </c>
      <c r="Q118" s="23">
        <f t="shared" si="11"/>
        <v>0</v>
      </c>
      <c r="R118" s="23">
        <f t="shared" si="11"/>
        <v>0</v>
      </c>
      <c r="S118" s="23">
        <f t="shared" si="11"/>
        <v>990</v>
      </c>
      <c r="T118" s="23">
        <f t="shared" si="11"/>
        <v>0</v>
      </c>
      <c r="U118" s="23">
        <f t="shared" si="11"/>
        <v>0</v>
      </c>
      <c r="V118" s="23">
        <f t="shared" si="11"/>
        <v>0</v>
      </c>
      <c r="W118" s="23">
        <f t="shared" si="11"/>
        <v>0</v>
      </c>
    </row>
    <row r="120" spans="1:23" ht="15.75" x14ac:dyDescent="0.2">
      <c r="A120" s="12" t="s">
        <v>699</v>
      </c>
      <c r="M120" s="1" t="s">
        <v>63</v>
      </c>
    </row>
    <row r="121" spans="1:23" ht="15.75" x14ac:dyDescent="0.2">
      <c r="A121" s="12" t="s">
        <v>716</v>
      </c>
      <c r="M121" s="1" t="s">
        <v>717</v>
      </c>
    </row>
    <row r="122" spans="1:23" ht="15.75" x14ac:dyDescent="0.2">
      <c r="A122" s="12" t="s">
        <v>718</v>
      </c>
    </row>
    <row r="123" spans="1:23" ht="15.75" x14ac:dyDescent="0.2">
      <c r="A123" s="12" t="s">
        <v>719</v>
      </c>
    </row>
    <row r="126" spans="1:23" x14ac:dyDescent="0.2">
      <c r="A126" s="66" t="s">
        <v>70</v>
      </c>
      <c r="J126" s="66" t="s">
        <v>71</v>
      </c>
    </row>
    <row r="127" spans="1:23" x14ac:dyDescent="0.2">
      <c r="A127" s="137" t="s">
        <v>43</v>
      </c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</row>
    <row r="128" spans="1:23" x14ac:dyDescent="0.2">
      <c r="A128" s="149"/>
      <c r="B128" s="73" t="s">
        <v>320</v>
      </c>
      <c r="C128" s="141" t="s">
        <v>321</v>
      </c>
      <c r="D128" s="142"/>
      <c r="E128" s="143"/>
      <c r="F128" s="140" t="s">
        <v>322</v>
      </c>
      <c r="G128" s="137"/>
      <c r="H128" s="137"/>
      <c r="I128" s="154"/>
      <c r="J128" s="144" t="s">
        <v>328</v>
      </c>
      <c r="K128" s="137"/>
      <c r="L128" s="137"/>
      <c r="M128" s="137"/>
      <c r="N128" s="137"/>
      <c r="O128" s="137"/>
      <c r="P128" s="137"/>
      <c r="Q128" s="138"/>
    </row>
    <row r="129" spans="1:17" ht="25.5" x14ac:dyDescent="0.2">
      <c r="A129" s="150"/>
      <c r="B129" s="34" t="s">
        <v>323</v>
      </c>
      <c r="C129" s="34" t="s">
        <v>69</v>
      </c>
      <c r="D129" s="34" t="s">
        <v>324</v>
      </c>
      <c r="E129" s="34" t="s">
        <v>269</v>
      </c>
      <c r="F129" s="34" t="s">
        <v>325</v>
      </c>
      <c r="G129" s="34" t="s">
        <v>326</v>
      </c>
      <c r="H129" s="34" t="s">
        <v>327</v>
      </c>
      <c r="I129" s="43" t="s">
        <v>269</v>
      </c>
      <c r="J129" s="37" t="s">
        <v>329</v>
      </c>
      <c r="K129" s="34" t="s">
        <v>330</v>
      </c>
      <c r="L129" s="34" t="s">
        <v>331</v>
      </c>
      <c r="M129" s="34" t="s">
        <v>332</v>
      </c>
      <c r="N129" s="34" t="s">
        <v>333</v>
      </c>
      <c r="O129" s="34" t="s">
        <v>334</v>
      </c>
      <c r="P129" s="34" t="s">
        <v>335</v>
      </c>
      <c r="Q129" s="34" t="s">
        <v>269</v>
      </c>
    </row>
    <row r="130" spans="1:17" x14ac:dyDescent="0.2">
      <c r="A130" s="64">
        <v>1</v>
      </c>
      <c r="B130" s="20">
        <v>1351</v>
      </c>
      <c r="C130" s="20">
        <v>1011</v>
      </c>
      <c r="D130" s="20">
        <v>1064</v>
      </c>
      <c r="E130" s="20">
        <v>2075</v>
      </c>
      <c r="F130" s="20">
        <v>2576</v>
      </c>
      <c r="G130" s="20">
        <v>1247</v>
      </c>
      <c r="H130" s="20">
        <v>703</v>
      </c>
      <c r="I130" s="46">
        <v>4526</v>
      </c>
      <c r="J130" s="30">
        <v>1958</v>
      </c>
      <c r="K130" s="20">
        <v>1119</v>
      </c>
      <c r="L130" s="20">
        <v>137</v>
      </c>
      <c r="M130" s="20">
        <v>2</v>
      </c>
      <c r="N130" s="20"/>
      <c r="O130" s="20">
        <v>124</v>
      </c>
      <c r="P130" s="20">
        <v>957</v>
      </c>
      <c r="Q130" s="20">
        <v>4297</v>
      </c>
    </row>
    <row r="131" spans="1:17" x14ac:dyDescent="0.2">
      <c r="A131" s="65">
        <v>2</v>
      </c>
      <c r="B131" s="19"/>
      <c r="C131" s="19"/>
      <c r="D131" s="19"/>
      <c r="E131" s="19"/>
      <c r="F131" s="19"/>
      <c r="G131" s="19"/>
      <c r="H131" s="19"/>
      <c r="I131" s="47"/>
      <c r="J131" s="49"/>
      <c r="K131" s="19"/>
      <c r="L131" s="19"/>
      <c r="M131" s="19"/>
      <c r="N131" s="19"/>
      <c r="O131" s="19"/>
      <c r="P131" s="19"/>
      <c r="Q131" s="19"/>
    </row>
    <row r="132" spans="1:17" x14ac:dyDescent="0.2">
      <c r="A132" s="65"/>
      <c r="B132" s="19"/>
      <c r="C132" s="19"/>
      <c r="D132" s="19"/>
      <c r="E132" s="19"/>
      <c r="F132" s="19"/>
      <c r="G132" s="19"/>
      <c r="H132" s="19"/>
      <c r="I132" s="47"/>
      <c r="J132" s="49"/>
      <c r="K132" s="19"/>
      <c r="L132" s="19"/>
      <c r="M132" s="19"/>
      <c r="N132" s="19"/>
      <c r="O132" s="19"/>
      <c r="P132" s="19"/>
      <c r="Q132" s="19"/>
    </row>
    <row r="133" spans="1:17" x14ac:dyDescent="0.2">
      <c r="A133" s="65">
        <v>3</v>
      </c>
      <c r="B133" s="19"/>
      <c r="C133" s="19"/>
      <c r="D133" s="19"/>
      <c r="E133" s="19"/>
      <c r="F133" s="19"/>
      <c r="G133" s="19"/>
      <c r="H133" s="19"/>
      <c r="I133" s="47"/>
      <c r="J133" s="49"/>
      <c r="K133" s="19"/>
      <c r="L133" s="19"/>
      <c r="M133" s="19"/>
      <c r="N133" s="19"/>
      <c r="O133" s="19"/>
      <c r="P133" s="19"/>
      <c r="Q133" s="19"/>
    </row>
    <row r="134" spans="1:17" x14ac:dyDescent="0.2">
      <c r="A134" s="65">
        <v>4</v>
      </c>
      <c r="B134" s="19"/>
      <c r="C134" s="19"/>
      <c r="D134" s="19"/>
      <c r="E134" s="19"/>
      <c r="F134" s="19"/>
      <c r="G134" s="19"/>
      <c r="H134" s="19"/>
      <c r="I134" s="47"/>
      <c r="J134" s="49"/>
      <c r="K134" s="19"/>
      <c r="L134" s="19"/>
      <c r="M134" s="19"/>
      <c r="N134" s="19"/>
      <c r="O134" s="19"/>
      <c r="P134" s="19"/>
      <c r="Q134" s="19"/>
    </row>
    <row r="135" spans="1:17" x14ac:dyDescent="0.2">
      <c r="A135" s="65"/>
      <c r="B135" s="19"/>
      <c r="C135" s="19"/>
      <c r="D135" s="19"/>
      <c r="E135" s="19"/>
      <c r="F135" s="19"/>
      <c r="G135" s="19"/>
      <c r="H135" s="19"/>
      <c r="I135" s="47"/>
      <c r="J135" s="49"/>
      <c r="K135" s="19"/>
      <c r="L135" s="19"/>
      <c r="M135" s="19"/>
      <c r="N135" s="19"/>
      <c r="O135" s="19"/>
      <c r="P135" s="19"/>
      <c r="Q135" s="19"/>
    </row>
    <row r="136" spans="1:17" x14ac:dyDescent="0.2">
      <c r="A136" s="65">
        <v>5</v>
      </c>
      <c r="B136" s="19"/>
      <c r="C136" s="19"/>
      <c r="D136" s="19"/>
      <c r="E136" s="19"/>
      <c r="F136" s="19"/>
      <c r="G136" s="19"/>
      <c r="H136" s="19"/>
      <c r="I136" s="47"/>
      <c r="J136" s="49"/>
      <c r="K136" s="19"/>
      <c r="L136" s="19"/>
      <c r="M136" s="19"/>
      <c r="N136" s="19"/>
      <c r="O136" s="19"/>
      <c r="P136" s="19"/>
      <c r="Q136" s="19"/>
    </row>
    <row r="137" spans="1:17" x14ac:dyDescent="0.2">
      <c r="A137" s="65">
        <v>6</v>
      </c>
      <c r="B137" s="19"/>
      <c r="C137" s="19">
        <v>103</v>
      </c>
      <c r="D137" s="19">
        <v>28</v>
      </c>
      <c r="E137" s="19">
        <v>131</v>
      </c>
      <c r="F137" s="19"/>
      <c r="G137" s="19"/>
      <c r="H137" s="19"/>
      <c r="I137" s="47"/>
      <c r="J137" s="49">
        <v>2166</v>
      </c>
      <c r="K137" s="19"/>
      <c r="L137" s="19">
        <v>25</v>
      </c>
      <c r="M137" s="19"/>
      <c r="N137" s="19"/>
      <c r="O137" s="19"/>
      <c r="P137" s="19"/>
      <c r="Q137" s="19">
        <v>2191</v>
      </c>
    </row>
    <row r="138" spans="1:17" x14ac:dyDescent="0.2">
      <c r="A138" s="65"/>
      <c r="B138" s="19"/>
      <c r="C138" s="19"/>
      <c r="D138" s="19"/>
      <c r="E138" s="19"/>
      <c r="F138" s="19"/>
      <c r="G138" s="19"/>
      <c r="H138" s="19"/>
      <c r="I138" s="47"/>
      <c r="J138" s="49"/>
      <c r="K138" s="19"/>
      <c r="L138" s="19"/>
      <c r="M138" s="19"/>
      <c r="N138" s="19"/>
      <c r="O138" s="19"/>
      <c r="P138" s="19"/>
      <c r="Q138" s="19"/>
    </row>
    <row r="139" spans="1:17" x14ac:dyDescent="0.2">
      <c r="A139" s="65">
        <v>7</v>
      </c>
      <c r="B139" s="19"/>
      <c r="C139" s="19"/>
      <c r="D139" s="19"/>
      <c r="E139" s="19"/>
      <c r="F139" s="19"/>
      <c r="G139" s="19"/>
      <c r="H139" s="19"/>
      <c r="I139" s="47"/>
      <c r="J139" s="49"/>
      <c r="K139" s="19"/>
      <c r="L139" s="19"/>
      <c r="M139" s="19"/>
      <c r="N139" s="19"/>
      <c r="O139" s="19"/>
      <c r="P139" s="19"/>
      <c r="Q139" s="19"/>
    </row>
    <row r="140" spans="1:17" x14ac:dyDescent="0.2">
      <c r="A140" s="65">
        <v>8</v>
      </c>
      <c r="B140" s="24"/>
      <c r="C140" s="24"/>
      <c r="D140" s="24"/>
      <c r="E140" s="24"/>
      <c r="F140" s="24"/>
      <c r="G140" s="24"/>
      <c r="H140" s="24"/>
      <c r="I140" s="48"/>
      <c r="J140" s="74"/>
      <c r="K140" s="24"/>
      <c r="L140" s="24"/>
      <c r="M140" s="24"/>
      <c r="N140" s="24"/>
      <c r="O140" s="24"/>
      <c r="P140" s="24"/>
      <c r="Q140" s="24"/>
    </row>
    <row r="141" spans="1:17" x14ac:dyDescent="0.2">
      <c r="A141" s="65">
        <v>9</v>
      </c>
      <c r="B141" s="26">
        <v>1351</v>
      </c>
      <c r="C141" s="26">
        <v>1114</v>
      </c>
      <c r="D141" s="69">
        <v>1022</v>
      </c>
      <c r="E141" s="26">
        <v>2206</v>
      </c>
      <c r="F141" s="26">
        <v>2576</v>
      </c>
      <c r="G141" s="26">
        <v>1247</v>
      </c>
      <c r="H141" s="26">
        <v>703</v>
      </c>
      <c r="I141" s="45">
        <v>4526</v>
      </c>
      <c r="J141" s="28">
        <v>4124</v>
      </c>
      <c r="K141" s="26">
        <v>1119</v>
      </c>
      <c r="L141" s="26">
        <v>162</v>
      </c>
      <c r="M141" s="26">
        <v>2</v>
      </c>
      <c r="N141" s="26"/>
      <c r="O141" s="26">
        <v>124</v>
      </c>
      <c r="P141" s="26">
        <v>957</v>
      </c>
      <c r="Q141" s="26">
        <v>6488</v>
      </c>
    </row>
    <row r="142" spans="1:17" x14ac:dyDescent="0.2">
      <c r="A142" s="65">
        <v>10</v>
      </c>
      <c r="B142" s="20">
        <v>19027</v>
      </c>
      <c r="C142" s="20">
        <v>9940</v>
      </c>
      <c r="D142" s="20">
        <v>3728</v>
      </c>
      <c r="E142" s="20">
        <v>13668</v>
      </c>
      <c r="F142" s="20">
        <v>1202</v>
      </c>
      <c r="G142" s="20"/>
      <c r="H142" s="20">
        <v>8646</v>
      </c>
      <c r="I142" s="46">
        <v>9848</v>
      </c>
      <c r="J142" s="30"/>
      <c r="K142" s="20"/>
      <c r="L142" s="20" t="s">
        <v>336</v>
      </c>
      <c r="M142" s="20"/>
      <c r="N142" s="20"/>
      <c r="O142" s="20" t="s">
        <v>337</v>
      </c>
      <c r="P142" s="20"/>
      <c r="Q142" s="20">
        <v>3941</v>
      </c>
    </row>
    <row r="143" spans="1:17" x14ac:dyDescent="0.2">
      <c r="A143" s="65">
        <v>11</v>
      </c>
      <c r="B143" s="19">
        <v>80709</v>
      </c>
      <c r="C143" s="19">
        <v>42381</v>
      </c>
      <c r="D143" s="19">
        <v>37614</v>
      </c>
      <c r="E143" s="19">
        <v>79995</v>
      </c>
      <c r="F143" s="19">
        <v>22620</v>
      </c>
      <c r="G143" s="19">
        <v>36566</v>
      </c>
      <c r="H143" s="19">
        <v>27851</v>
      </c>
      <c r="I143" s="47">
        <v>87037</v>
      </c>
      <c r="J143" s="49">
        <v>23318</v>
      </c>
      <c r="K143" s="19">
        <v>23673</v>
      </c>
      <c r="L143" s="19">
        <v>31297</v>
      </c>
      <c r="M143" s="19">
        <v>6011</v>
      </c>
      <c r="N143" s="19">
        <v>19449</v>
      </c>
      <c r="O143" s="19"/>
      <c r="P143" s="19">
        <v>11877</v>
      </c>
      <c r="Q143" s="19">
        <v>115625</v>
      </c>
    </row>
    <row r="144" spans="1:17" x14ac:dyDescent="0.2">
      <c r="A144" s="65">
        <v>12</v>
      </c>
      <c r="B144" s="24">
        <v>198</v>
      </c>
      <c r="C144" s="24"/>
      <c r="D144" s="24"/>
      <c r="E144" s="24"/>
      <c r="F144" s="24"/>
      <c r="G144" s="24"/>
      <c r="H144" s="24"/>
      <c r="I144" s="48"/>
      <c r="J144" s="74"/>
      <c r="K144" s="24"/>
      <c r="L144" s="24"/>
      <c r="M144" s="24"/>
      <c r="N144" s="24"/>
      <c r="O144" s="24"/>
      <c r="P144" s="24"/>
      <c r="Q144" s="24"/>
    </row>
    <row r="145" spans="1:17" x14ac:dyDescent="0.2">
      <c r="A145" s="65">
        <v>13</v>
      </c>
      <c r="B145" s="26">
        <v>99934</v>
      </c>
      <c r="C145" s="26">
        <v>52321</v>
      </c>
      <c r="D145" s="26">
        <v>41342</v>
      </c>
      <c r="E145" s="26">
        <v>93663</v>
      </c>
      <c r="F145" s="26">
        <v>23822</v>
      </c>
      <c r="G145" s="26">
        <v>36566</v>
      </c>
      <c r="H145" s="26">
        <v>36497</v>
      </c>
      <c r="I145" s="45">
        <v>96885</v>
      </c>
      <c r="J145" s="28">
        <v>23318</v>
      </c>
      <c r="K145" s="26">
        <v>23673</v>
      </c>
      <c r="L145" s="26">
        <v>31413</v>
      </c>
      <c r="M145" s="26">
        <v>6011</v>
      </c>
      <c r="N145" s="26">
        <v>19449</v>
      </c>
      <c r="O145" s="26">
        <v>3825</v>
      </c>
      <c r="P145" s="26">
        <v>11877</v>
      </c>
      <c r="Q145" s="69">
        <v>119556</v>
      </c>
    </row>
    <row r="146" spans="1:17" x14ac:dyDescent="0.2">
      <c r="A146" s="65">
        <v>14</v>
      </c>
      <c r="B146" s="20">
        <v>332</v>
      </c>
      <c r="C146" s="20">
        <v>2186</v>
      </c>
      <c r="D146" s="20">
        <v>2566</v>
      </c>
      <c r="E146" s="20">
        <v>4752</v>
      </c>
      <c r="F146" s="20"/>
      <c r="G146" s="20">
        <v>835</v>
      </c>
      <c r="H146" s="20"/>
      <c r="I146" s="46">
        <v>835</v>
      </c>
      <c r="J146" s="30"/>
      <c r="K146" s="20"/>
      <c r="L146" s="20"/>
      <c r="M146" s="20"/>
      <c r="N146" s="20"/>
      <c r="O146" s="20"/>
      <c r="P146" s="20"/>
      <c r="Q146" s="20"/>
    </row>
    <row r="147" spans="1:17" x14ac:dyDescent="0.2">
      <c r="A147" s="65">
        <v>15</v>
      </c>
      <c r="B147" s="19">
        <v>3254</v>
      </c>
      <c r="C147" s="19"/>
      <c r="D147" s="19">
        <v>8971</v>
      </c>
      <c r="E147" s="19">
        <v>8971</v>
      </c>
      <c r="F147" s="19"/>
      <c r="G147" s="19">
        <v>2399</v>
      </c>
      <c r="H147" s="19"/>
      <c r="I147" s="47">
        <v>2399</v>
      </c>
      <c r="J147" s="49"/>
      <c r="K147" s="19"/>
      <c r="L147" s="19">
        <v>340</v>
      </c>
      <c r="M147" s="19"/>
      <c r="N147" s="19">
        <v>948</v>
      </c>
      <c r="O147" s="19"/>
      <c r="P147" s="19"/>
      <c r="Q147" s="19">
        <v>1288</v>
      </c>
    </row>
    <row r="148" spans="1:17" x14ac:dyDescent="0.2">
      <c r="A148" s="65">
        <v>16</v>
      </c>
      <c r="B148" s="24">
        <v>20820</v>
      </c>
      <c r="C148" s="76">
        <v>28914</v>
      </c>
      <c r="D148" s="24">
        <v>12418</v>
      </c>
      <c r="E148" s="24">
        <v>41332</v>
      </c>
      <c r="F148" s="24">
        <v>14011</v>
      </c>
      <c r="G148" s="24">
        <v>17609</v>
      </c>
      <c r="H148" s="24">
        <v>23660</v>
      </c>
      <c r="I148" s="48">
        <v>55280</v>
      </c>
      <c r="J148" s="74">
        <v>2565</v>
      </c>
      <c r="K148" s="24">
        <v>29</v>
      </c>
      <c r="L148" s="24">
        <v>61</v>
      </c>
      <c r="M148" s="24"/>
      <c r="N148" s="24">
        <v>268</v>
      </c>
      <c r="O148" s="24"/>
      <c r="P148" s="24">
        <v>9</v>
      </c>
      <c r="Q148" s="24">
        <v>2932</v>
      </c>
    </row>
    <row r="149" spans="1:17" x14ac:dyDescent="0.2">
      <c r="A149" s="65">
        <v>17</v>
      </c>
      <c r="B149" s="26">
        <v>24406</v>
      </c>
      <c r="C149" s="26">
        <v>31000</v>
      </c>
      <c r="D149" s="26">
        <v>23955</v>
      </c>
      <c r="E149" s="26">
        <v>55055</v>
      </c>
      <c r="F149" s="26">
        <v>14011</v>
      </c>
      <c r="G149" s="26">
        <v>20843</v>
      </c>
      <c r="H149" s="26">
        <v>23660</v>
      </c>
      <c r="I149" s="45">
        <v>58514</v>
      </c>
      <c r="J149" s="28">
        <v>2565</v>
      </c>
      <c r="K149" s="26">
        <v>29</v>
      </c>
      <c r="L149" s="26">
        <v>401</v>
      </c>
      <c r="M149" s="26"/>
      <c r="N149" s="26">
        <v>1216</v>
      </c>
      <c r="O149" s="26"/>
      <c r="P149" s="26">
        <v>9</v>
      </c>
      <c r="Q149" s="26">
        <v>4220</v>
      </c>
    </row>
    <row r="150" spans="1:17" x14ac:dyDescent="0.2">
      <c r="A150" s="65">
        <v>18</v>
      </c>
      <c r="B150" s="20">
        <v>6</v>
      </c>
      <c r="C150" s="20"/>
      <c r="D150" s="20"/>
      <c r="E150" s="20"/>
      <c r="F150" s="20"/>
      <c r="G150" s="20"/>
      <c r="H150" s="20"/>
      <c r="I150" s="46"/>
      <c r="J150" s="30"/>
      <c r="K150" s="20"/>
      <c r="L150" s="20"/>
      <c r="M150" s="20"/>
      <c r="N150" s="20"/>
      <c r="O150" s="20"/>
      <c r="P150" s="20"/>
      <c r="Q150" s="20"/>
    </row>
    <row r="151" spans="1:17" x14ac:dyDescent="0.2">
      <c r="A151" s="65">
        <v>19</v>
      </c>
      <c r="B151" s="24">
        <v>48</v>
      </c>
      <c r="C151" s="24">
        <v>53</v>
      </c>
      <c r="D151" s="24">
        <v>6</v>
      </c>
      <c r="E151" s="24">
        <v>59</v>
      </c>
      <c r="F151" s="24"/>
      <c r="G151" s="24"/>
      <c r="H151" s="24"/>
      <c r="I151" s="48"/>
      <c r="J151" s="74">
        <v>55</v>
      </c>
      <c r="K151" s="24">
        <v>15</v>
      </c>
      <c r="L151" s="24">
        <v>113</v>
      </c>
      <c r="M151" s="24">
        <v>1501</v>
      </c>
      <c r="N151" s="24">
        <v>107</v>
      </c>
      <c r="O151" s="24"/>
      <c r="P151" s="24">
        <v>21</v>
      </c>
      <c r="Q151" s="24">
        <v>1812</v>
      </c>
    </row>
    <row r="152" spans="1:17" x14ac:dyDescent="0.2">
      <c r="A152" s="65">
        <v>20</v>
      </c>
      <c r="B152" s="26">
        <v>54</v>
      </c>
      <c r="C152" s="26">
        <v>53</v>
      </c>
      <c r="D152" s="26">
        <v>6</v>
      </c>
      <c r="E152" s="26">
        <v>59</v>
      </c>
      <c r="F152" s="26"/>
      <c r="G152" s="26"/>
      <c r="H152" s="26"/>
      <c r="I152" s="45"/>
      <c r="J152" s="28">
        <v>55</v>
      </c>
      <c r="K152" s="26">
        <v>15</v>
      </c>
      <c r="L152" s="26">
        <v>113</v>
      </c>
      <c r="M152" s="26">
        <v>1501</v>
      </c>
      <c r="N152" s="26">
        <v>107</v>
      </c>
      <c r="O152" s="26"/>
      <c r="P152" s="26">
        <v>21</v>
      </c>
      <c r="Q152" s="26">
        <v>1812</v>
      </c>
    </row>
    <row r="153" spans="1:17" x14ac:dyDescent="0.2">
      <c r="A153" s="65">
        <v>21</v>
      </c>
      <c r="B153" s="20">
        <v>52</v>
      </c>
      <c r="C153" s="20">
        <v>70</v>
      </c>
      <c r="D153" s="20">
        <v>70</v>
      </c>
      <c r="E153" s="20">
        <v>140</v>
      </c>
      <c r="F153" s="20"/>
      <c r="G153" s="20"/>
      <c r="H153" s="20">
        <v>9</v>
      </c>
      <c r="I153" s="46">
        <v>9</v>
      </c>
      <c r="J153" s="30"/>
      <c r="K153" s="20"/>
      <c r="L153" s="20"/>
      <c r="M153" s="20"/>
      <c r="N153" s="20"/>
      <c r="O153" s="20">
        <v>6</v>
      </c>
      <c r="P153" s="20"/>
      <c r="Q153" s="20">
        <v>6</v>
      </c>
    </row>
    <row r="154" spans="1:17" x14ac:dyDescent="0.2">
      <c r="A154" s="65">
        <v>22</v>
      </c>
      <c r="B154" s="19">
        <v>110</v>
      </c>
      <c r="C154" s="19"/>
      <c r="D154" s="19"/>
      <c r="E154" s="19"/>
      <c r="F154" s="19"/>
      <c r="G154" s="19"/>
      <c r="H154" s="19"/>
      <c r="I154" s="47"/>
      <c r="J154" s="49"/>
      <c r="K154" s="19"/>
      <c r="L154" s="19"/>
      <c r="M154" s="19"/>
      <c r="N154" s="19"/>
      <c r="O154" s="19"/>
      <c r="P154" s="19"/>
      <c r="Q154" s="19"/>
    </row>
    <row r="155" spans="1:17" x14ac:dyDescent="0.2">
      <c r="A155" s="65">
        <v>23</v>
      </c>
      <c r="B155" s="19"/>
      <c r="C155" s="19">
        <v>612</v>
      </c>
      <c r="D155" s="19">
        <v>11</v>
      </c>
      <c r="E155" s="19">
        <v>623</v>
      </c>
      <c r="F155" s="19">
        <v>86</v>
      </c>
      <c r="G155" s="19">
        <v>597</v>
      </c>
      <c r="H155" s="19"/>
      <c r="I155" s="47">
        <v>683</v>
      </c>
      <c r="J155" s="49">
        <v>236</v>
      </c>
      <c r="K155" s="19"/>
      <c r="L155" s="19"/>
      <c r="M155" s="19"/>
      <c r="N155" s="19"/>
      <c r="O155" s="19"/>
      <c r="P155" s="19"/>
      <c r="Q155" s="19">
        <v>236</v>
      </c>
    </row>
    <row r="156" spans="1:17" x14ac:dyDescent="0.2">
      <c r="A156" s="65">
        <v>24</v>
      </c>
      <c r="B156" s="19"/>
      <c r="C156" s="19"/>
      <c r="D156" s="19"/>
      <c r="E156" s="19"/>
      <c r="F156" s="19"/>
      <c r="G156" s="19"/>
      <c r="H156" s="19"/>
      <c r="I156" s="47"/>
      <c r="J156" s="49"/>
      <c r="K156" s="19"/>
      <c r="L156" s="19"/>
      <c r="M156" s="19"/>
      <c r="N156" s="19"/>
      <c r="O156" s="19"/>
      <c r="P156" s="19"/>
      <c r="Q156" s="19"/>
    </row>
    <row r="157" spans="1:17" x14ac:dyDescent="0.2">
      <c r="A157" s="65">
        <v>25</v>
      </c>
      <c r="B157" s="19"/>
      <c r="C157" s="19"/>
      <c r="D157" s="19">
        <v>799</v>
      </c>
      <c r="E157" s="19">
        <v>799</v>
      </c>
      <c r="F157" s="19"/>
      <c r="G157" s="19"/>
      <c r="H157" s="19"/>
      <c r="I157" s="47"/>
      <c r="J157" s="49">
        <v>11</v>
      </c>
      <c r="K157" s="19"/>
      <c r="L157" s="19"/>
      <c r="M157" s="19"/>
      <c r="N157" s="19"/>
      <c r="O157" s="19"/>
      <c r="P157" s="19"/>
      <c r="Q157" s="19">
        <v>11</v>
      </c>
    </row>
    <row r="158" spans="1:17" x14ac:dyDescent="0.2">
      <c r="A158" s="65">
        <v>26</v>
      </c>
      <c r="B158" s="24"/>
      <c r="C158" s="24"/>
      <c r="D158" s="24"/>
      <c r="E158" s="24"/>
      <c r="F158" s="24"/>
      <c r="G158" s="24"/>
      <c r="H158" s="24"/>
      <c r="I158" s="48"/>
      <c r="J158" s="74"/>
      <c r="K158" s="24"/>
      <c r="L158" s="24"/>
      <c r="M158" s="24"/>
      <c r="N158" s="24"/>
      <c r="O158" s="24"/>
      <c r="P158" s="24"/>
      <c r="Q158" s="24"/>
    </row>
    <row r="159" spans="1:17" x14ac:dyDescent="0.2">
      <c r="A159" s="65"/>
      <c r="B159" s="19"/>
      <c r="C159" s="19"/>
      <c r="D159" s="19"/>
      <c r="E159" s="19"/>
      <c r="F159" s="19"/>
      <c r="G159" s="19"/>
      <c r="H159" s="19"/>
      <c r="I159" s="47"/>
      <c r="J159" s="49"/>
      <c r="K159" s="19"/>
      <c r="L159" s="19"/>
      <c r="M159" s="19"/>
      <c r="N159" s="19"/>
      <c r="O159" s="19"/>
      <c r="P159" s="19"/>
      <c r="Q159" s="19"/>
    </row>
    <row r="160" spans="1:17" x14ac:dyDescent="0.2">
      <c r="A160" s="65">
        <v>27</v>
      </c>
      <c r="B160" s="19">
        <v>1</v>
      </c>
      <c r="C160" s="19"/>
      <c r="D160" s="19"/>
      <c r="E160" s="19"/>
      <c r="F160" s="19"/>
      <c r="G160" s="19"/>
      <c r="H160" s="19"/>
      <c r="I160" s="47"/>
      <c r="J160" s="49"/>
      <c r="K160" s="19"/>
      <c r="L160" s="19"/>
      <c r="M160" s="19"/>
      <c r="N160" s="19"/>
      <c r="O160" s="19"/>
      <c r="P160" s="19"/>
      <c r="Q160" s="19"/>
    </row>
    <row r="161" spans="1:23" x14ac:dyDescent="0.2">
      <c r="A161" s="65">
        <v>28</v>
      </c>
      <c r="B161" s="19">
        <v>8</v>
      </c>
      <c r="C161" s="19">
        <v>17</v>
      </c>
      <c r="D161" s="19">
        <v>28</v>
      </c>
      <c r="E161" s="19">
        <v>45</v>
      </c>
      <c r="F161" s="19">
        <v>14</v>
      </c>
      <c r="G161" s="19">
        <v>16</v>
      </c>
      <c r="H161" s="19">
        <v>2</v>
      </c>
      <c r="I161" s="47">
        <v>32</v>
      </c>
      <c r="J161" s="49">
        <v>52</v>
      </c>
      <c r="K161" s="19">
        <v>50</v>
      </c>
      <c r="L161" s="19">
        <v>26</v>
      </c>
      <c r="M161" s="19">
        <v>18</v>
      </c>
      <c r="N161" s="19">
        <v>45</v>
      </c>
      <c r="O161" s="19">
        <v>10</v>
      </c>
      <c r="P161" s="19">
        <v>18</v>
      </c>
      <c r="Q161" s="19">
        <v>219</v>
      </c>
    </row>
    <row r="162" spans="1:23" x14ac:dyDescent="0.2">
      <c r="A162" s="65">
        <v>29</v>
      </c>
      <c r="B162" s="19">
        <v>64</v>
      </c>
      <c r="C162" s="19">
        <v>38</v>
      </c>
      <c r="D162" s="19">
        <v>20</v>
      </c>
      <c r="E162" s="19">
        <v>58</v>
      </c>
      <c r="F162" s="19">
        <v>10</v>
      </c>
      <c r="G162" s="19">
        <v>20</v>
      </c>
      <c r="H162" s="19">
        <v>139</v>
      </c>
      <c r="I162" s="47">
        <v>169</v>
      </c>
      <c r="J162" s="49">
        <v>66</v>
      </c>
      <c r="K162" s="19">
        <v>45</v>
      </c>
      <c r="L162" s="19">
        <v>31</v>
      </c>
      <c r="M162" s="19">
        <v>26</v>
      </c>
      <c r="N162" s="19">
        <v>31</v>
      </c>
      <c r="O162" s="19">
        <v>13</v>
      </c>
      <c r="P162" s="19">
        <v>46</v>
      </c>
      <c r="Q162" s="19">
        <v>258</v>
      </c>
    </row>
    <row r="163" spans="1:23" x14ac:dyDescent="0.2">
      <c r="A163" s="65">
        <v>30</v>
      </c>
      <c r="B163" s="19"/>
      <c r="C163" s="19"/>
      <c r="D163" s="19"/>
      <c r="E163" s="19"/>
      <c r="F163" s="19"/>
      <c r="G163" s="19"/>
      <c r="H163" s="19"/>
      <c r="I163" s="47"/>
      <c r="J163" s="49"/>
      <c r="K163" s="19"/>
      <c r="L163" s="19"/>
      <c r="M163" s="19"/>
      <c r="N163" s="19"/>
      <c r="O163" s="19"/>
      <c r="P163" s="19"/>
      <c r="Q163" s="19"/>
    </row>
    <row r="164" spans="1:23" x14ac:dyDescent="0.2">
      <c r="A164" s="65">
        <v>31</v>
      </c>
      <c r="B164" s="19">
        <v>9</v>
      </c>
      <c r="C164" s="19">
        <v>8</v>
      </c>
      <c r="D164" s="19">
        <v>7</v>
      </c>
      <c r="E164" s="19">
        <v>15</v>
      </c>
      <c r="F164" s="19"/>
      <c r="G164" s="19"/>
      <c r="H164" s="19"/>
      <c r="I164" s="47"/>
      <c r="J164" s="49">
        <v>27</v>
      </c>
      <c r="K164" s="19">
        <v>3</v>
      </c>
      <c r="L164" s="19">
        <v>1</v>
      </c>
      <c r="M164" s="19"/>
      <c r="N164" s="19"/>
      <c r="O164" s="19">
        <v>4</v>
      </c>
      <c r="P164" s="19">
        <v>2</v>
      </c>
      <c r="Q164" s="19">
        <v>37</v>
      </c>
    </row>
    <row r="165" spans="1:23" x14ac:dyDescent="0.2">
      <c r="A165" s="65">
        <v>32</v>
      </c>
      <c r="B165" s="19"/>
      <c r="C165" s="19"/>
      <c r="D165" s="19"/>
      <c r="E165" s="19"/>
      <c r="F165" s="19"/>
      <c r="G165" s="19"/>
      <c r="H165" s="19"/>
      <c r="I165" s="47"/>
      <c r="J165" s="49"/>
      <c r="K165" s="19"/>
      <c r="L165" s="19"/>
      <c r="M165" s="19"/>
      <c r="N165" s="19"/>
      <c r="O165" s="19"/>
      <c r="P165" s="19"/>
      <c r="Q165" s="19"/>
    </row>
    <row r="166" spans="1:23" x14ac:dyDescent="0.2">
      <c r="A166" s="65">
        <v>33</v>
      </c>
      <c r="B166" s="19">
        <v>14</v>
      </c>
      <c r="C166" s="19"/>
      <c r="D166" s="19"/>
      <c r="E166" s="19"/>
      <c r="F166" s="19"/>
      <c r="G166" s="19"/>
      <c r="H166" s="19"/>
      <c r="I166" s="47"/>
      <c r="J166" s="49"/>
      <c r="K166" s="19"/>
      <c r="L166" s="19"/>
      <c r="M166" s="19"/>
      <c r="N166" s="19"/>
      <c r="O166" s="19"/>
      <c r="P166" s="19"/>
      <c r="Q166" s="19"/>
    </row>
    <row r="167" spans="1:23" x14ac:dyDescent="0.2">
      <c r="A167" s="65">
        <v>34</v>
      </c>
      <c r="B167" s="19"/>
      <c r="C167" s="19"/>
      <c r="D167" s="19"/>
      <c r="E167" s="19"/>
      <c r="F167" s="19"/>
      <c r="G167" s="19"/>
      <c r="H167" s="19"/>
      <c r="I167" s="47"/>
      <c r="J167" s="49">
        <v>29</v>
      </c>
      <c r="K167" s="19"/>
      <c r="L167" s="19"/>
      <c r="M167" s="19"/>
      <c r="N167" s="19"/>
      <c r="O167" s="19"/>
      <c r="P167" s="19"/>
      <c r="Q167" s="19">
        <v>29</v>
      </c>
    </row>
    <row r="168" spans="1:23" x14ac:dyDescent="0.2">
      <c r="A168" s="65">
        <v>35</v>
      </c>
      <c r="B168" s="19"/>
      <c r="C168" s="19"/>
      <c r="D168" s="19"/>
      <c r="E168" s="19"/>
      <c r="F168" s="19"/>
      <c r="G168" s="19"/>
      <c r="H168" s="19"/>
      <c r="I168" s="47"/>
      <c r="J168" s="49"/>
      <c r="K168" s="19"/>
      <c r="L168" s="19"/>
      <c r="M168" s="19"/>
      <c r="N168" s="19"/>
      <c r="O168" s="19"/>
      <c r="P168" s="19"/>
      <c r="Q168" s="19"/>
    </row>
    <row r="169" spans="1:23" x14ac:dyDescent="0.2">
      <c r="A169" s="65">
        <v>36</v>
      </c>
      <c r="B169" s="19"/>
      <c r="C169" s="19"/>
      <c r="D169" s="19"/>
      <c r="E169" s="19"/>
      <c r="F169" s="19"/>
      <c r="G169" s="19"/>
      <c r="H169" s="19"/>
      <c r="I169" s="47"/>
      <c r="J169" s="49"/>
      <c r="K169" s="19"/>
      <c r="L169" s="19"/>
      <c r="M169" s="19"/>
      <c r="N169" s="19"/>
      <c r="O169" s="19"/>
      <c r="P169" s="19"/>
      <c r="Q169" s="19"/>
    </row>
    <row r="170" spans="1:23" x14ac:dyDescent="0.2">
      <c r="A170" s="65">
        <v>37</v>
      </c>
      <c r="B170" s="24"/>
      <c r="C170" s="24"/>
      <c r="D170" s="24"/>
      <c r="E170" s="24"/>
      <c r="F170" s="24"/>
      <c r="G170" s="24"/>
      <c r="H170" s="24"/>
      <c r="I170" s="48"/>
      <c r="J170" s="74"/>
      <c r="K170" s="24"/>
      <c r="L170" s="24"/>
      <c r="M170" s="24"/>
      <c r="N170" s="24"/>
      <c r="O170" s="24"/>
      <c r="P170" s="24"/>
      <c r="Q170" s="24"/>
    </row>
    <row r="171" spans="1:23" x14ac:dyDescent="0.2">
      <c r="A171" s="65">
        <v>38</v>
      </c>
      <c r="B171" s="26">
        <v>96</v>
      </c>
      <c r="C171" s="69">
        <v>68</v>
      </c>
      <c r="D171" s="26">
        <v>55</v>
      </c>
      <c r="E171" s="26">
        <v>123</v>
      </c>
      <c r="F171" s="26">
        <v>24</v>
      </c>
      <c r="G171" s="26">
        <v>36</v>
      </c>
      <c r="H171" s="26">
        <v>141</v>
      </c>
      <c r="I171" s="45">
        <v>201</v>
      </c>
      <c r="J171" s="28">
        <v>174</v>
      </c>
      <c r="K171" s="26">
        <v>98</v>
      </c>
      <c r="L171" s="26">
        <v>58</v>
      </c>
      <c r="M171" s="26">
        <v>44</v>
      </c>
      <c r="N171" s="26">
        <v>76</v>
      </c>
      <c r="O171" s="26">
        <v>27</v>
      </c>
      <c r="P171" s="26">
        <v>66</v>
      </c>
      <c r="Q171" s="26">
        <v>543</v>
      </c>
    </row>
    <row r="172" spans="1:23" x14ac:dyDescent="0.2">
      <c r="A172" s="65">
        <v>39</v>
      </c>
      <c r="B172" s="26">
        <v>126003</v>
      </c>
      <c r="C172" s="26">
        <v>85338</v>
      </c>
      <c r="D172" s="26">
        <v>67330</v>
      </c>
      <c r="E172" s="19">
        <v>152668</v>
      </c>
      <c r="F172" s="19">
        <v>40519</v>
      </c>
      <c r="G172" s="19">
        <v>59289</v>
      </c>
      <c r="H172" s="19">
        <v>61010</v>
      </c>
      <c r="I172" s="47">
        <v>160818</v>
      </c>
      <c r="J172" s="49">
        <v>30483</v>
      </c>
      <c r="K172" s="19">
        <v>24934</v>
      </c>
      <c r="L172" s="19">
        <v>32147</v>
      </c>
      <c r="M172" s="19">
        <v>7558</v>
      </c>
      <c r="N172" s="19">
        <v>20848</v>
      </c>
      <c r="O172" s="19">
        <v>3982</v>
      </c>
      <c r="P172" s="19">
        <v>12930</v>
      </c>
      <c r="Q172" s="19">
        <v>132882</v>
      </c>
    </row>
    <row r="173" spans="1:23" x14ac:dyDescent="0.2">
      <c r="A173" s="33">
        <v>40</v>
      </c>
      <c r="B173" s="27"/>
      <c r="C173" s="29">
        <v>286</v>
      </c>
      <c r="D173" s="29" t="s">
        <v>687</v>
      </c>
      <c r="E173" s="26">
        <v>286</v>
      </c>
      <c r="F173" s="26">
        <v>58</v>
      </c>
      <c r="G173" s="26"/>
      <c r="H173" s="26"/>
      <c r="I173" s="45">
        <v>58</v>
      </c>
      <c r="J173" s="28">
        <v>368</v>
      </c>
      <c r="K173" s="26"/>
      <c r="L173" s="26"/>
      <c r="M173" s="26"/>
      <c r="N173" s="26"/>
      <c r="O173" s="26"/>
      <c r="P173" s="26"/>
      <c r="Q173" s="26">
        <v>368</v>
      </c>
    </row>
    <row r="175" spans="1:23" x14ac:dyDescent="0.2">
      <c r="B175" s="23">
        <f>SUM(B130:B140)-B141</f>
        <v>0</v>
      </c>
      <c r="C175" s="23">
        <f t="shared" ref="C175:W175" si="12">SUM(C130:C140)-C141</f>
        <v>0</v>
      </c>
      <c r="D175" s="23">
        <f t="shared" si="12"/>
        <v>70</v>
      </c>
      <c r="E175" s="23">
        <f t="shared" si="12"/>
        <v>0</v>
      </c>
      <c r="F175" s="23">
        <f t="shared" si="12"/>
        <v>0</v>
      </c>
      <c r="G175" s="23">
        <f t="shared" si="12"/>
        <v>0</v>
      </c>
      <c r="H175" s="23">
        <f t="shared" si="12"/>
        <v>0</v>
      </c>
      <c r="I175" s="23">
        <f t="shared" si="12"/>
        <v>0</v>
      </c>
      <c r="J175" s="23">
        <f t="shared" si="12"/>
        <v>0</v>
      </c>
      <c r="K175" s="23">
        <f t="shared" si="12"/>
        <v>0</v>
      </c>
      <c r="L175" s="23">
        <f t="shared" si="12"/>
        <v>0</v>
      </c>
      <c r="M175" s="23">
        <f t="shared" si="12"/>
        <v>0</v>
      </c>
      <c r="N175" s="23">
        <f t="shared" si="12"/>
        <v>0</v>
      </c>
      <c r="O175" s="23">
        <f t="shared" si="12"/>
        <v>0</v>
      </c>
      <c r="P175" s="23">
        <f t="shared" si="12"/>
        <v>0</v>
      </c>
      <c r="Q175" s="23">
        <f t="shared" si="12"/>
        <v>0</v>
      </c>
      <c r="R175" s="23">
        <f t="shared" si="12"/>
        <v>0</v>
      </c>
      <c r="S175" s="23">
        <f t="shared" si="12"/>
        <v>0</v>
      </c>
      <c r="T175" s="23">
        <f t="shared" si="12"/>
        <v>0</v>
      </c>
      <c r="U175" s="23">
        <f t="shared" si="12"/>
        <v>0</v>
      </c>
      <c r="V175" s="23">
        <f t="shared" si="12"/>
        <v>0</v>
      </c>
      <c r="W175" s="23">
        <f t="shared" si="12"/>
        <v>0</v>
      </c>
    </row>
    <row r="176" spans="1:23" x14ac:dyDescent="0.2">
      <c r="B176" s="23">
        <f>SUM(B142:B144)-B145</f>
        <v>0</v>
      </c>
      <c r="C176" s="23">
        <f t="shared" ref="C176:W176" si="13">SUM(C142:C144)-C145</f>
        <v>0</v>
      </c>
      <c r="D176" s="23">
        <f t="shared" si="13"/>
        <v>0</v>
      </c>
      <c r="E176" s="23">
        <f t="shared" si="13"/>
        <v>0</v>
      </c>
      <c r="F176" s="23">
        <f t="shared" si="13"/>
        <v>0</v>
      </c>
      <c r="G176" s="23">
        <f t="shared" si="13"/>
        <v>0</v>
      </c>
      <c r="H176" s="23">
        <f t="shared" si="13"/>
        <v>0</v>
      </c>
      <c r="I176" s="23">
        <f t="shared" si="13"/>
        <v>0</v>
      </c>
      <c r="J176" s="23">
        <f t="shared" si="13"/>
        <v>0</v>
      </c>
      <c r="K176" s="23">
        <f t="shared" si="13"/>
        <v>0</v>
      </c>
      <c r="L176" s="23">
        <f t="shared" si="13"/>
        <v>-116</v>
      </c>
      <c r="M176" s="23">
        <f t="shared" si="13"/>
        <v>0</v>
      </c>
      <c r="N176" s="23">
        <f t="shared" si="13"/>
        <v>0</v>
      </c>
      <c r="O176" s="23">
        <f t="shared" si="13"/>
        <v>-3825</v>
      </c>
      <c r="P176" s="23">
        <f t="shared" si="13"/>
        <v>0</v>
      </c>
      <c r="Q176" s="23">
        <f>SUM(Q142:Q144)-Q145</f>
        <v>10</v>
      </c>
      <c r="R176" s="23">
        <f t="shared" si="13"/>
        <v>0</v>
      </c>
      <c r="S176" s="23">
        <f t="shared" si="13"/>
        <v>0</v>
      </c>
      <c r="T176" s="23">
        <f t="shared" si="13"/>
        <v>0</v>
      </c>
      <c r="U176" s="23">
        <f t="shared" si="13"/>
        <v>0</v>
      </c>
      <c r="V176" s="23">
        <f t="shared" si="13"/>
        <v>0</v>
      </c>
      <c r="W176" s="23">
        <f t="shared" si="13"/>
        <v>0</v>
      </c>
    </row>
    <row r="177" spans="1:23" x14ac:dyDescent="0.2">
      <c r="B177" s="23">
        <f>SUM(B146:B148)-B149</f>
        <v>0</v>
      </c>
      <c r="C177" s="23">
        <f t="shared" ref="C177:W177" si="14">SUM(C146:C148)-C149</f>
        <v>100</v>
      </c>
      <c r="D177" s="23">
        <f t="shared" si="14"/>
        <v>0</v>
      </c>
      <c r="E177" s="23">
        <f t="shared" si="14"/>
        <v>0</v>
      </c>
      <c r="F177" s="23">
        <f t="shared" si="14"/>
        <v>0</v>
      </c>
      <c r="G177" s="23">
        <f t="shared" si="14"/>
        <v>0</v>
      </c>
      <c r="H177" s="23">
        <f t="shared" si="14"/>
        <v>0</v>
      </c>
      <c r="I177" s="23">
        <f t="shared" si="14"/>
        <v>0</v>
      </c>
      <c r="J177" s="23">
        <f t="shared" si="14"/>
        <v>0</v>
      </c>
      <c r="K177" s="23">
        <f t="shared" si="14"/>
        <v>0</v>
      </c>
      <c r="L177" s="23">
        <f t="shared" si="14"/>
        <v>0</v>
      </c>
      <c r="M177" s="23">
        <f t="shared" si="14"/>
        <v>0</v>
      </c>
      <c r="N177" s="23">
        <f t="shared" si="14"/>
        <v>0</v>
      </c>
      <c r="O177" s="23">
        <f t="shared" si="14"/>
        <v>0</v>
      </c>
      <c r="P177" s="23">
        <f t="shared" si="14"/>
        <v>0</v>
      </c>
      <c r="Q177" s="23">
        <f t="shared" si="14"/>
        <v>0</v>
      </c>
      <c r="R177" s="23">
        <f t="shared" si="14"/>
        <v>0</v>
      </c>
      <c r="S177" s="23">
        <f t="shared" si="14"/>
        <v>0</v>
      </c>
      <c r="T177" s="23">
        <f t="shared" si="14"/>
        <v>0</v>
      </c>
      <c r="U177" s="23">
        <f t="shared" si="14"/>
        <v>0</v>
      </c>
      <c r="V177" s="23">
        <f t="shared" si="14"/>
        <v>0</v>
      </c>
      <c r="W177" s="23">
        <f t="shared" si="14"/>
        <v>0</v>
      </c>
    </row>
    <row r="178" spans="1:23" x14ac:dyDescent="0.2">
      <c r="B178" s="23">
        <f>SUM(B150:B151)-B152</f>
        <v>0</v>
      </c>
      <c r="C178" s="23">
        <f t="shared" ref="C178:W178" si="15">SUM(C150:C151)-C152</f>
        <v>0</v>
      </c>
      <c r="D178" s="23">
        <f t="shared" si="15"/>
        <v>0</v>
      </c>
      <c r="E178" s="23">
        <f t="shared" si="15"/>
        <v>0</v>
      </c>
      <c r="F178" s="23">
        <f t="shared" si="15"/>
        <v>0</v>
      </c>
      <c r="G178" s="23">
        <f t="shared" si="15"/>
        <v>0</v>
      </c>
      <c r="H178" s="23">
        <f t="shared" si="15"/>
        <v>0</v>
      </c>
      <c r="I178" s="23">
        <f t="shared" si="15"/>
        <v>0</v>
      </c>
      <c r="J178" s="23">
        <f t="shared" si="15"/>
        <v>0</v>
      </c>
      <c r="K178" s="23">
        <f t="shared" si="15"/>
        <v>0</v>
      </c>
      <c r="L178" s="23">
        <f t="shared" si="15"/>
        <v>0</v>
      </c>
      <c r="M178" s="23">
        <f t="shared" si="15"/>
        <v>0</v>
      </c>
      <c r="N178" s="23">
        <f t="shared" si="15"/>
        <v>0</v>
      </c>
      <c r="O178" s="23">
        <f t="shared" si="15"/>
        <v>0</v>
      </c>
      <c r="P178" s="23">
        <f t="shared" si="15"/>
        <v>0</v>
      </c>
      <c r="Q178" s="23">
        <f t="shared" si="15"/>
        <v>0</v>
      </c>
      <c r="R178" s="23">
        <f t="shared" si="15"/>
        <v>0</v>
      </c>
      <c r="S178" s="23">
        <f t="shared" si="15"/>
        <v>0</v>
      </c>
      <c r="T178" s="23">
        <f t="shared" si="15"/>
        <v>0</v>
      </c>
      <c r="U178" s="23">
        <f t="shared" si="15"/>
        <v>0</v>
      </c>
      <c r="V178" s="23">
        <f t="shared" si="15"/>
        <v>0</v>
      </c>
      <c r="W178" s="23">
        <f t="shared" si="15"/>
        <v>0</v>
      </c>
    </row>
    <row r="179" spans="1:23" x14ac:dyDescent="0.2">
      <c r="B179" s="23">
        <f>SUM(B160:B170)-B171</f>
        <v>0</v>
      </c>
      <c r="C179" s="23">
        <f>SUM(C160:C170)-C171</f>
        <v>-5</v>
      </c>
      <c r="D179" s="23">
        <f t="shared" ref="D179:W179" si="16">SUM(D160:D170)-D171</f>
        <v>0</v>
      </c>
      <c r="E179" s="23">
        <f t="shared" si="16"/>
        <v>-5</v>
      </c>
      <c r="F179" s="23">
        <f t="shared" si="16"/>
        <v>0</v>
      </c>
      <c r="G179" s="23">
        <f t="shared" si="16"/>
        <v>0</v>
      </c>
      <c r="H179" s="23">
        <f t="shared" si="16"/>
        <v>0</v>
      </c>
      <c r="I179" s="23">
        <f t="shared" si="16"/>
        <v>0</v>
      </c>
      <c r="J179" s="23">
        <f t="shared" si="16"/>
        <v>0</v>
      </c>
      <c r="K179" s="23">
        <f t="shared" si="16"/>
        <v>0</v>
      </c>
      <c r="L179" s="23">
        <f t="shared" si="16"/>
        <v>0</v>
      </c>
      <c r="M179" s="23">
        <f t="shared" si="16"/>
        <v>0</v>
      </c>
      <c r="N179" s="23">
        <f t="shared" si="16"/>
        <v>0</v>
      </c>
      <c r="O179" s="23">
        <f t="shared" si="16"/>
        <v>0</v>
      </c>
      <c r="P179" s="23">
        <f t="shared" si="16"/>
        <v>0</v>
      </c>
      <c r="Q179" s="23">
        <f t="shared" si="16"/>
        <v>0</v>
      </c>
      <c r="R179" s="23">
        <f t="shared" si="16"/>
        <v>0</v>
      </c>
      <c r="S179" s="23">
        <f t="shared" si="16"/>
        <v>0</v>
      </c>
      <c r="T179" s="23">
        <f t="shared" si="16"/>
        <v>0</v>
      </c>
      <c r="U179" s="23">
        <f t="shared" si="16"/>
        <v>0</v>
      </c>
      <c r="V179" s="23">
        <f t="shared" si="16"/>
        <v>0</v>
      </c>
      <c r="W179" s="23">
        <f t="shared" si="16"/>
        <v>0</v>
      </c>
    </row>
    <row r="180" spans="1:23" x14ac:dyDescent="0.2">
      <c r="B180" s="23">
        <f>B141+B145+B149+B152+B171+SUM(B153:B158)-B172</f>
        <v>0</v>
      </c>
      <c r="C180" s="23">
        <f t="shared" ref="C180:W180" si="17">C141+C145+C149+C152+C171+SUM(C153:C158)-C172</f>
        <v>-100</v>
      </c>
      <c r="D180" s="23">
        <f t="shared" si="17"/>
        <v>-70</v>
      </c>
      <c r="E180" s="23">
        <f t="shared" si="17"/>
        <v>0</v>
      </c>
      <c r="F180" s="23">
        <f t="shared" si="17"/>
        <v>0</v>
      </c>
      <c r="G180" s="23">
        <f t="shared" si="17"/>
        <v>0</v>
      </c>
      <c r="H180" s="23">
        <f t="shared" si="17"/>
        <v>0</v>
      </c>
      <c r="I180" s="23">
        <f t="shared" si="17"/>
        <v>0</v>
      </c>
      <c r="J180" s="23">
        <f t="shared" si="17"/>
        <v>0</v>
      </c>
      <c r="K180" s="23">
        <f t="shared" si="17"/>
        <v>0</v>
      </c>
      <c r="L180" s="23">
        <f t="shared" si="17"/>
        <v>0</v>
      </c>
      <c r="M180" s="23">
        <f t="shared" si="17"/>
        <v>0</v>
      </c>
      <c r="N180" s="23">
        <f t="shared" si="17"/>
        <v>0</v>
      </c>
      <c r="O180" s="23">
        <f t="shared" si="17"/>
        <v>0</v>
      </c>
      <c r="P180" s="23">
        <f t="shared" si="17"/>
        <v>0</v>
      </c>
      <c r="Q180" s="23">
        <f t="shared" si="17"/>
        <v>-10</v>
      </c>
      <c r="R180" s="23">
        <f t="shared" si="17"/>
        <v>0</v>
      </c>
      <c r="S180" s="23">
        <f t="shared" si="17"/>
        <v>0</v>
      </c>
      <c r="T180" s="23">
        <f t="shared" si="17"/>
        <v>0</v>
      </c>
      <c r="U180" s="23">
        <f t="shared" si="17"/>
        <v>0</v>
      </c>
      <c r="V180" s="23">
        <f t="shared" si="17"/>
        <v>0</v>
      </c>
      <c r="W180" s="23">
        <f t="shared" si="17"/>
        <v>0</v>
      </c>
    </row>
    <row r="183" spans="1:23" x14ac:dyDescent="0.2">
      <c r="A183" s="66" t="s">
        <v>72</v>
      </c>
      <c r="J183" s="66" t="s">
        <v>73</v>
      </c>
    </row>
    <row r="184" spans="1:23" x14ac:dyDescent="0.2">
      <c r="A184" s="137" t="s">
        <v>43</v>
      </c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8"/>
    </row>
    <row r="185" spans="1:23" x14ac:dyDescent="0.2">
      <c r="A185" s="149"/>
      <c r="B185" s="155" t="s">
        <v>338</v>
      </c>
      <c r="C185" s="156"/>
      <c r="D185" s="156"/>
      <c r="E185" s="156"/>
      <c r="F185" s="177"/>
      <c r="G185" s="140" t="s">
        <v>339</v>
      </c>
      <c r="H185" s="137"/>
      <c r="I185" s="137"/>
      <c r="J185" s="137"/>
      <c r="K185" s="137"/>
      <c r="L185" s="137"/>
      <c r="M185" s="137"/>
      <c r="N185" s="137"/>
      <c r="O185" s="137"/>
      <c r="P185" s="137"/>
      <c r="Q185" s="138"/>
      <c r="R185" s="173" t="s">
        <v>345</v>
      </c>
    </row>
    <row r="186" spans="1:23" ht="25.5" x14ac:dyDescent="0.2">
      <c r="A186" s="150"/>
      <c r="B186" s="34" t="s">
        <v>340</v>
      </c>
      <c r="C186" s="34" t="s">
        <v>737</v>
      </c>
      <c r="D186" s="34" t="s">
        <v>341</v>
      </c>
      <c r="E186" s="34" t="s">
        <v>342</v>
      </c>
      <c r="F186" s="34" t="s">
        <v>269</v>
      </c>
      <c r="G186" s="34" t="s">
        <v>343</v>
      </c>
      <c r="H186" s="34" t="s">
        <v>344</v>
      </c>
      <c r="I186" s="43" t="s">
        <v>738</v>
      </c>
      <c r="J186" s="37" t="s">
        <v>346</v>
      </c>
      <c r="K186" s="34" t="s">
        <v>347</v>
      </c>
      <c r="L186" s="34" t="s">
        <v>348</v>
      </c>
      <c r="M186" s="34" t="s">
        <v>349</v>
      </c>
      <c r="N186" s="34" t="s">
        <v>350</v>
      </c>
      <c r="O186" s="34" t="s">
        <v>351</v>
      </c>
      <c r="P186" s="34" t="s">
        <v>352</v>
      </c>
      <c r="Q186" s="34" t="s">
        <v>269</v>
      </c>
      <c r="R186" s="174"/>
    </row>
    <row r="187" spans="1:23" x14ac:dyDescent="0.2">
      <c r="A187" s="64">
        <v>1</v>
      </c>
      <c r="B187" s="20">
        <v>8484</v>
      </c>
      <c r="C187" s="20"/>
      <c r="D187" s="20">
        <v>912</v>
      </c>
      <c r="E187" s="20">
        <v>1118</v>
      </c>
      <c r="F187" s="20">
        <v>10514</v>
      </c>
      <c r="G187" s="20">
        <v>6036</v>
      </c>
      <c r="H187" s="20">
        <v>640</v>
      </c>
      <c r="I187" s="46">
        <v>209</v>
      </c>
      <c r="J187" s="38">
        <v>487</v>
      </c>
      <c r="K187" s="20">
        <v>253</v>
      </c>
      <c r="L187" s="20">
        <v>268</v>
      </c>
      <c r="M187" s="20">
        <v>269</v>
      </c>
      <c r="N187" s="20">
        <v>300</v>
      </c>
      <c r="O187" s="20">
        <v>155</v>
      </c>
      <c r="P187" s="20"/>
      <c r="Q187" s="20">
        <v>8617</v>
      </c>
      <c r="R187" s="20">
        <v>66868</v>
      </c>
    </row>
    <row r="188" spans="1:23" x14ac:dyDescent="0.2">
      <c r="A188" s="65">
        <v>2</v>
      </c>
      <c r="B188" s="19"/>
      <c r="C188" s="19"/>
      <c r="D188" s="19"/>
      <c r="E188" s="19"/>
      <c r="F188" s="19"/>
      <c r="G188" s="19">
        <v>64</v>
      </c>
      <c r="H188" s="19"/>
      <c r="I188" s="47"/>
      <c r="J188" s="39"/>
      <c r="K188" s="19"/>
      <c r="L188" s="19"/>
      <c r="M188" s="19"/>
      <c r="N188" s="19"/>
      <c r="O188" s="19"/>
      <c r="P188" s="19"/>
      <c r="Q188" s="19">
        <v>64</v>
      </c>
      <c r="R188" s="19">
        <v>64</v>
      </c>
    </row>
    <row r="189" spans="1:23" x14ac:dyDescent="0.2">
      <c r="A189" s="65"/>
      <c r="B189" s="19"/>
      <c r="C189" s="19"/>
      <c r="D189" s="19"/>
      <c r="E189" s="19"/>
      <c r="F189" s="19"/>
      <c r="G189" s="19"/>
      <c r="H189" s="19"/>
      <c r="I189" s="47"/>
      <c r="J189" s="40"/>
      <c r="K189" s="19"/>
      <c r="L189" s="19"/>
      <c r="M189" s="19"/>
      <c r="N189" s="19"/>
      <c r="O189" s="19"/>
      <c r="P189" s="19"/>
      <c r="Q189" s="19"/>
      <c r="R189" s="49"/>
    </row>
    <row r="190" spans="1:23" x14ac:dyDescent="0.2">
      <c r="A190" s="65">
        <v>3</v>
      </c>
      <c r="B190" s="19"/>
      <c r="C190" s="19"/>
      <c r="D190" s="19"/>
      <c r="E190" s="19"/>
      <c r="F190" s="19"/>
      <c r="G190" s="19"/>
      <c r="H190" s="19"/>
      <c r="I190" s="47"/>
      <c r="J190" s="39"/>
      <c r="K190" s="19"/>
      <c r="L190" s="19"/>
      <c r="M190" s="19"/>
      <c r="N190" s="19"/>
      <c r="O190" s="19"/>
      <c r="P190" s="19"/>
      <c r="Q190" s="19"/>
      <c r="R190" s="19">
        <v>121</v>
      </c>
    </row>
    <row r="191" spans="1:23" x14ac:dyDescent="0.2">
      <c r="A191" s="65">
        <v>4</v>
      </c>
      <c r="B191" s="19"/>
      <c r="C191" s="19"/>
      <c r="D191" s="19"/>
      <c r="E191" s="19"/>
      <c r="F191" s="19"/>
      <c r="G191" s="19"/>
      <c r="H191" s="19"/>
      <c r="I191" s="47"/>
      <c r="J191" s="39"/>
      <c r="K191" s="19"/>
      <c r="L191" s="19"/>
      <c r="M191" s="19"/>
      <c r="N191" s="19"/>
      <c r="O191" s="19"/>
      <c r="P191" s="19"/>
      <c r="Q191" s="19"/>
      <c r="R191" s="19">
        <v>35</v>
      </c>
    </row>
    <row r="192" spans="1:23" x14ac:dyDescent="0.2">
      <c r="A192" s="65"/>
      <c r="B192" s="19"/>
      <c r="C192" s="19"/>
      <c r="D192" s="19"/>
      <c r="E192" s="19"/>
      <c r="F192" s="19"/>
      <c r="G192" s="19"/>
      <c r="H192" s="19"/>
      <c r="I192" s="47"/>
      <c r="J192" s="40"/>
      <c r="K192" s="19"/>
      <c r="L192" s="19"/>
      <c r="M192" s="19"/>
      <c r="N192" s="19"/>
      <c r="O192" s="19"/>
      <c r="P192" s="19"/>
      <c r="Q192" s="19"/>
      <c r="R192" s="49"/>
    </row>
    <row r="193" spans="1:18" x14ac:dyDescent="0.2">
      <c r="A193" s="65">
        <v>5</v>
      </c>
      <c r="B193" s="19"/>
      <c r="C193" s="19"/>
      <c r="D193" s="19"/>
      <c r="E193" s="19"/>
      <c r="F193" s="19"/>
      <c r="G193" s="19"/>
      <c r="H193" s="19"/>
      <c r="I193" s="47"/>
      <c r="J193" s="40"/>
      <c r="K193" s="19"/>
      <c r="L193" s="19"/>
      <c r="M193" s="19"/>
      <c r="N193" s="19"/>
      <c r="O193" s="19"/>
      <c r="P193" s="19"/>
      <c r="Q193" s="19"/>
      <c r="R193" s="49">
        <v>273</v>
      </c>
    </row>
    <row r="194" spans="1:18" x14ac:dyDescent="0.2">
      <c r="A194" s="65">
        <v>6</v>
      </c>
      <c r="B194" s="19"/>
      <c r="C194" s="19"/>
      <c r="D194" s="19"/>
      <c r="E194" s="19"/>
      <c r="F194" s="19"/>
      <c r="G194" s="19"/>
      <c r="H194" s="19"/>
      <c r="I194" s="47"/>
      <c r="J194" s="40"/>
      <c r="K194" s="19"/>
      <c r="L194" s="19"/>
      <c r="M194" s="19"/>
      <c r="N194" s="19"/>
      <c r="O194" s="19"/>
      <c r="P194" s="19"/>
      <c r="Q194" s="19"/>
      <c r="R194" s="49">
        <v>131</v>
      </c>
    </row>
    <row r="195" spans="1:18" x14ac:dyDescent="0.2">
      <c r="A195" s="65"/>
      <c r="B195" s="19"/>
      <c r="C195" s="19"/>
      <c r="D195" s="19"/>
      <c r="E195" s="19"/>
      <c r="F195" s="19"/>
      <c r="G195" s="19"/>
      <c r="H195" s="19"/>
      <c r="I195" s="47"/>
      <c r="J195" s="40"/>
      <c r="K195" s="19"/>
      <c r="L195" s="19"/>
      <c r="M195" s="19"/>
      <c r="N195" s="19"/>
      <c r="O195" s="19"/>
      <c r="P195" s="19"/>
      <c r="Q195" s="19"/>
      <c r="R195" s="49"/>
    </row>
    <row r="196" spans="1:18" x14ac:dyDescent="0.2">
      <c r="A196" s="65">
        <v>7</v>
      </c>
      <c r="B196" s="19"/>
      <c r="C196" s="19"/>
      <c r="D196" s="19"/>
      <c r="E196" s="19"/>
      <c r="F196" s="19"/>
      <c r="G196" s="19"/>
      <c r="H196" s="19"/>
      <c r="I196" s="47"/>
      <c r="J196" s="39"/>
      <c r="K196" s="19"/>
      <c r="L196" s="19"/>
      <c r="M196" s="19"/>
      <c r="N196" s="19"/>
      <c r="O196" s="19"/>
      <c r="P196" s="19"/>
      <c r="Q196" s="19"/>
      <c r="R196" s="19">
        <v>2191</v>
      </c>
    </row>
    <row r="197" spans="1:18" x14ac:dyDescent="0.2">
      <c r="A197" s="65">
        <v>8</v>
      </c>
      <c r="B197" s="24"/>
      <c r="C197" s="24"/>
      <c r="D197" s="24"/>
      <c r="E197" s="24"/>
      <c r="F197" s="24"/>
      <c r="G197" s="24"/>
      <c r="H197" s="24"/>
      <c r="I197" s="48"/>
      <c r="J197" s="41"/>
      <c r="K197" s="24"/>
      <c r="L197" s="24"/>
      <c r="M197" s="24"/>
      <c r="N197" s="24"/>
      <c r="O197" s="24"/>
      <c r="P197" s="24"/>
      <c r="Q197" s="24"/>
      <c r="R197" s="24">
        <v>3063</v>
      </c>
    </row>
    <row r="198" spans="1:18" x14ac:dyDescent="0.2">
      <c r="A198" s="65">
        <v>9</v>
      </c>
      <c r="B198" s="26">
        <v>8484</v>
      </c>
      <c r="C198" s="26"/>
      <c r="D198" s="26">
        <v>912</v>
      </c>
      <c r="E198" s="26">
        <v>1118</v>
      </c>
      <c r="F198" s="26">
        <v>10514</v>
      </c>
      <c r="G198" s="26">
        <v>6100</v>
      </c>
      <c r="H198" s="26">
        <v>640</v>
      </c>
      <c r="I198" s="45">
        <v>209</v>
      </c>
      <c r="J198" s="42">
        <v>487</v>
      </c>
      <c r="K198" s="26">
        <v>253</v>
      </c>
      <c r="L198" s="26">
        <v>268</v>
      </c>
      <c r="M198" s="26">
        <v>269</v>
      </c>
      <c r="N198" s="26">
        <v>300</v>
      </c>
      <c r="O198" s="26">
        <v>155</v>
      </c>
      <c r="P198" s="26"/>
      <c r="Q198" s="26">
        <v>8681</v>
      </c>
      <c r="R198" s="26">
        <v>72746</v>
      </c>
    </row>
    <row r="199" spans="1:18" x14ac:dyDescent="0.2">
      <c r="A199" s="65">
        <v>10</v>
      </c>
      <c r="B199" s="20">
        <v>3612</v>
      </c>
      <c r="C199" s="20">
        <v>9194</v>
      </c>
      <c r="D199" s="20">
        <v>96</v>
      </c>
      <c r="E199" s="20"/>
      <c r="F199" s="20">
        <v>12902</v>
      </c>
      <c r="G199" s="20"/>
      <c r="H199" s="20">
        <v>106</v>
      </c>
      <c r="I199" s="46"/>
      <c r="J199" s="38"/>
      <c r="K199" s="20">
        <v>207</v>
      </c>
      <c r="L199" s="20">
        <v>10</v>
      </c>
      <c r="M199" s="20">
        <v>1</v>
      </c>
      <c r="N199" s="20"/>
      <c r="O199" s="20">
        <v>23</v>
      </c>
      <c r="P199" s="20">
        <v>1416</v>
      </c>
      <c r="Q199" s="20">
        <v>1763</v>
      </c>
      <c r="R199" s="20">
        <v>147871</v>
      </c>
    </row>
    <row r="200" spans="1:18" x14ac:dyDescent="0.2">
      <c r="A200" s="65">
        <v>11</v>
      </c>
      <c r="B200" s="19">
        <v>93604</v>
      </c>
      <c r="C200" s="19">
        <v>28246</v>
      </c>
      <c r="D200" s="19">
        <v>17064</v>
      </c>
      <c r="E200" s="19">
        <v>16234</v>
      </c>
      <c r="F200" s="19">
        <v>155148</v>
      </c>
      <c r="G200" s="19">
        <v>16354</v>
      </c>
      <c r="H200" s="19">
        <v>5217</v>
      </c>
      <c r="I200" s="47">
        <v>8466</v>
      </c>
      <c r="J200" s="39">
        <v>8302</v>
      </c>
      <c r="K200" s="19">
        <v>29627</v>
      </c>
      <c r="L200" s="19">
        <v>8262</v>
      </c>
      <c r="M200" s="19">
        <v>45570</v>
      </c>
      <c r="N200" s="19">
        <v>18007</v>
      </c>
      <c r="O200" s="19">
        <v>11221</v>
      </c>
      <c r="P200" s="19">
        <v>5236</v>
      </c>
      <c r="Q200" s="19">
        <v>156262</v>
      </c>
      <c r="R200" s="19">
        <v>1416973</v>
      </c>
    </row>
    <row r="201" spans="1:18" x14ac:dyDescent="0.2">
      <c r="A201" s="65">
        <v>12</v>
      </c>
      <c r="B201" s="24"/>
      <c r="C201" s="24"/>
      <c r="D201" s="24"/>
      <c r="E201" s="24"/>
      <c r="F201" s="24"/>
      <c r="G201" s="24"/>
      <c r="H201" s="24"/>
      <c r="I201" s="48"/>
      <c r="J201" s="41"/>
      <c r="K201" s="24"/>
      <c r="L201" s="24"/>
      <c r="M201" s="24"/>
      <c r="N201" s="24"/>
      <c r="O201" s="24"/>
      <c r="P201" s="24"/>
      <c r="Q201" s="24"/>
      <c r="R201" s="24">
        <v>378</v>
      </c>
    </row>
    <row r="202" spans="1:18" x14ac:dyDescent="0.2">
      <c r="A202" s="65">
        <v>13</v>
      </c>
      <c r="B202" s="26">
        <v>97216</v>
      </c>
      <c r="C202" s="26">
        <v>37440</v>
      </c>
      <c r="D202" s="26">
        <v>17160</v>
      </c>
      <c r="E202" s="26">
        <v>16234</v>
      </c>
      <c r="F202" s="26">
        <v>168050</v>
      </c>
      <c r="G202" s="26">
        <v>16354</v>
      </c>
      <c r="H202" s="26">
        <v>5323</v>
      </c>
      <c r="I202" s="45">
        <v>8466</v>
      </c>
      <c r="J202" s="42">
        <v>8302</v>
      </c>
      <c r="K202" s="26">
        <v>29834</v>
      </c>
      <c r="L202" s="26">
        <v>8272</v>
      </c>
      <c r="M202" s="26">
        <v>45571</v>
      </c>
      <c r="N202" s="26">
        <v>18007</v>
      </c>
      <c r="O202" s="26">
        <v>11244</v>
      </c>
      <c r="P202" s="26">
        <v>6652</v>
      </c>
      <c r="Q202" s="26">
        <v>158025</v>
      </c>
      <c r="R202" s="26">
        <v>1565222</v>
      </c>
    </row>
    <row r="203" spans="1:18" x14ac:dyDescent="0.2">
      <c r="A203" s="65">
        <v>14</v>
      </c>
      <c r="B203" s="20"/>
      <c r="C203" s="20"/>
      <c r="D203" s="20"/>
      <c r="E203" s="20"/>
      <c r="F203" s="20"/>
      <c r="G203" s="20"/>
      <c r="H203" s="20"/>
      <c r="I203" s="46"/>
      <c r="J203" s="38"/>
      <c r="K203" s="20"/>
      <c r="L203" s="20"/>
      <c r="M203" s="20"/>
      <c r="N203" s="20"/>
      <c r="O203" s="20"/>
      <c r="P203" s="20"/>
      <c r="Q203" s="20"/>
      <c r="R203" s="20">
        <v>17883</v>
      </c>
    </row>
    <row r="204" spans="1:18" x14ac:dyDescent="0.2">
      <c r="A204" s="65">
        <v>15</v>
      </c>
      <c r="B204" s="19">
        <v>326</v>
      </c>
      <c r="C204" s="19"/>
      <c r="D204" s="19"/>
      <c r="E204" s="19"/>
      <c r="F204" s="19">
        <v>326</v>
      </c>
      <c r="G204" s="19"/>
      <c r="H204" s="19"/>
      <c r="I204" s="47"/>
      <c r="J204" s="39">
        <v>300</v>
      </c>
      <c r="K204" s="19"/>
      <c r="L204" s="19"/>
      <c r="M204" s="19"/>
      <c r="N204" s="19"/>
      <c r="O204" s="19">
        <v>329</v>
      </c>
      <c r="P204" s="19"/>
      <c r="Q204" s="19">
        <v>629</v>
      </c>
      <c r="R204" s="19">
        <v>30012</v>
      </c>
    </row>
    <row r="205" spans="1:18" x14ac:dyDescent="0.2">
      <c r="A205" s="65">
        <v>16</v>
      </c>
      <c r="B205" s="24">
        <v>20286</v>
      </c>
      <c r="C205" s="24">
        <v>10125</v>
      </c>
      <c r="D205" s="24">
        <v>80</v>
      </c>
      <c r="E205" s="24">
        <v>852</v>
      </c>
      <c r="F205" s="24">
        <v>31343</v>
      </c>
      <c r="G205" s="24">
        <v>1510</v>
      </c>
      <c r="H205" s="24">
        <v>810</v>
      </c>
      <c r="I205" s="48">
        <v>2402</v>
      </c>
      <c r="J205" s="41">
        <v>360</v>
      </c>
      <c r="K205" s="24">
        <v>3576</v>
      </c>
      <c r="L205" s="24">
        <v>3263</v>
      </c>
      <c r="M205" s="24">
        <v>3250</v>
      </c>
      <c r="N205" s="24">
        <v>1685</v>
      </c>
      <c r="O205" s="24">
        <v>1584</v>
      </c>
      <c r="P205" s="24">
        <v>566</v>
      </c>
      <c r="Q205" s="24">
        <v>19006</v>
      </c>
      <c r="R205" s="24">
        <v>350513</v>
      </c>
    </row>
    <row r="206" spans="1:18" x14ac:dyDescent="0.2">
      <c r="A206" s="65">
        <v>17</v>
      </c>
      <c r="B206" s="26">
        <v>20612</v>
      </c>
      <c r="C206" s="26">
        <v>10125</v>
      </c>
      <c r="D206" s="26">
        <v>80</v>
      </c>
      <c r="E206" s="26">
        <v>852</v>
      </c>
      <c r="F206" s="26">
        <v>31669</v>
      </c>
      <c r="G206" s="26">
        <v>1510</v>
      </c>
      <c r="H206" s="26">
        <v>810</v>
      </c>
      <c r="I206" s="45">
        <v>2402</v>
      </c>
      <c r="J206" s="42">
        <v>660</v>
      </c>
      <c r="K206" s="26">
        <v>3576</v>
      </c>
      <c r="L206" s="26">
        <v>3263</v>
      </c>
      <c r="M206" s="26">
        <v>3250</v>
      </c>
      <c r="N206" s="26">
        <v>1685</v>
      </c>
      <c r="O206" s="26">
        <v>1913</v>
      </c>
      <c r="P206" s="26">
        <v>566</v>
      </c>
      <c r="Q206" s="26">
        <v>19635</v>
      </c>
      <c r="R206" s="26">
        <v>398408</v>
      </c>
    </row>
    <row r="207" spans="1:18" x14ac:dyDescent="0.2">
      <c r="A207" s="65">
        <v>18</v>
      </c>
      <c r="B207" s="20"/>
      <c r="C207" s="20"/>
      <c r="D207" s="20"/>
      <c r="E207" s="20">
        <v>5</v>
      </c>
      <c r="F207" s="20">
        <v>5</v>
      </c>
      <c r="G207" s="20">
        <v>6</v>
      </c>
      <c r="H207" s="20">
        <v>177</v>
      </c>
      <c r="I207" s="46">
        <v>49</v>
      </c>
      <c r="J207" s="38"/>
      <c r="K207" s="20">
        <v>9</v>
      </c>
      <c r="L207" s="20">
        <v>20</v>
      </c>
      <c r="M207" s="20">
        <v>254</v>
      </c>
      <c r="N207" s="20">
        <v>12</v>
      </c>
      <c r="O207" s="20">
        <v>23</v>
      </c>
      <c r="P207" s="20"/>
      <c r="Q207" s="20">
        <v>550</v>
      </c>
      <c r="R207" s="20">
        <v>11343</v>
      </c>
    </row>
    <row r="208" spans="1:18" x14ac:dyDescent="0.2">
      <c r="A208" s="65">
        <v>19</v>
      </c>
      <c r="B208" s="24">
        <v>21</v>
      </c>
      <c r="C208" s="24"/>
      <c r="D208" s="24"/>
      <c r="E208" s="24"/>
      <c r="F208" s="24">
        <v>21</v>
      </c>
      <c r="G208" s="24"/>
      <c r="H208" s="24"/>
      <c r="I208" s="48"/>
      <c r="J208" s="41"/>
      <c r="K208" s="24"/>
      <c r="L208" s="24"/>
      <c r="M208" s="24">
        <v>80</v>
      </c>
      <c r="N208" s="24"/>
      <c r="O208" s="24">
        <v>273</v>
      </c>
      <c r="P208" s="24"/>
      <c r="Q208" s="24">
        <v>353</v>
      </c>
      <c r="R208" s="24">
        <v>3095</v>
      </c>
    </row>
    <row r="209" spans="1:18" x14ac:dyDescent="0.2">
      <c r="A209" s="65">
        <v>20</v>
      </c>
      <c r="B209" s="26">
        <v>21</v>
      </c>
      <c r="C209" s="26"/>
      <c r="D209" s="26"/>
      <c r="E209" s="26">
        <v>5</v>
      </c>
      <c r="F209" s="26">
        <v>26</v>
      </c>
      <c r="G209" s="26">
        <v>6</v>
      </c>
      <c r="H209" s="26">
        <v>177</v>
      </c>
      <c r="I209" s="45">
        <v>49</v>
      </c>
      <c r="J209" s="42"/>
      <c r="K209" s="26">
        <v>9</v>
      </c>
      <c r="L209" s="26">
        <v>20</v>
      </c>
      <c r="M209" s="26">
        <v>334</v>
      </c>
      <c r="N209" s="26">
        <v>12</v>
      </c>
      <c r="O209" s="26">
        <v>296</v>
      </c>
      <c r="P209" s="26"/>
      <c r="Q209" s="26">
        <v>903</v>
      </c>
      <c r="R209" s="26">
        <v>14438</v>
      </c>
    </row>
    <row r="210" spans="1:18" x14ac:dyDescent="0.2">
      <c r="A210" s="65">
        <v>21</v>
      </c>
      <c r="B210" s="20">
        <v>82</v>
      </c>
      <c r="C210" s="20"/>
      <c r="D210" s="20"/>
      <c r="E210" s="20"/>
      <c r="F210" s="20">
        <v>82</v>
      </c>
      <c r="G210" s="20">
        <v>3</v>
      </c>
      <c r="H210" s="20">
        <v>3</v>
      </c>
      <c r="I210" s="46"/>
      <c r="J210" s="38"/>
      <c r="K210" s="20"/>
      <c r="L210" s="20"/>
      <c r="M210" s="20">
        <v>4</v>
      </c>
      <c r="N210" s="20"/>
      <c r="O210" s="20"/>
      <c r="P210" s="20"/>
      <c r="Q210" s="20">
        <v>10</v>
      </c>
      <c r="R210" s="20">
        <v>587</v>
      </c>
    </row>
    <row r="211" spans="1:18" x14ac:dyDescent="0.2">
      <c r="A211" s="65">
        <v>22</v>
      </c>
      <c r="B211" s="19"/>
      <c r="C211" s="19"/>
      <c r="D211" s="19"/>
      <c r="E211" s="19">
        <v>1</v>
      </c>
      <c r="F211" s="19">
        <v>1</v>
      </c>
      <c r="G211" s="19">
        <v>4</v>
      </c>
      <c r="H211" s="19"/>
      <c r="I211" s="47"/>
      <c r="J211" s="39"/>
      <c r="K211" s="19"/>
      <c r="L211" s="19"/>
      <c r="M211" s="19">
        <v>8</v>
      </c>
      <c r="N211" s="19"/>
      <c r="O211" s="19"/>
      <c r="P211" s="19"/>
      <c r="Q211" s="19">
        <v>12</v>
      </c>
      <c r="R211" s="19">
        <v>1092</v>
      </c>
    </row>
    <row r="212" spans="1:18" x14ac:dyDescent="0.2">
      <c r="A212" s="65">
        <v>23</v>
      </c>
      <c r="B212" s="19">
        <v>165</v>
      </c>
      <c r="C212" s="19"/>
      <c r="D212" s="19"/>
      <c r="E212" s="19"/>
      <c r="F212" s="19">
        <v>165</v>
      </c>
      <c r="G212" s="19">
        <v>322</v>
      </c>
      <c r="H212" s="19"/>
      <c r="I212" s="47"/>
      <c r="J212" s="39"/>
      <c r="K212" s="19"/>
      <c r="L212" s="19"/>
      <c r="M212" s="19"/>
      <c r="N212" s="19"/>
      <c r="O212" s="19"/>
      <c r="P212" s="19"/>
      <c r="Q212" s="19">
        <v>322</v>
      </c>
      <c r="R212" s="19">
        <v>3073</v>
      </c>
    </row>
    <row r="213" spans="1:18" x14ac:dyDescent="0.2">
      <c r="A213" s="65">
        <v>24</v>
      </c>
      <c r="B213" s="19">
        <v>13</v>
      </c>
      <c r="C213" s="19"/>
      <c r="D213" s="19"/>
      <c r="E213" s="19"/>
      <c r="F213" s="19">
        <v>13</v>
      </c>
      <c r="G213" s="19">
        <v>3</v>
      </c>
      <c r="H213" s="19"/>
      <c r="I213" s="47"/>
      <c r="J213" s="39"/>
      <c r="K213" s="19"/>
      <c r="L213" s="19"/>
      <c r="M213" s="19"/>
      <c r="N213" s="19"/>
      <c r="O213" s="19"/>
      <c r="P213" s="19"/>
      <c r="Q213" s="19"/>
      <c r="R213" s="19">
        <v>241</v>
      </c>
    </row>
    <row r="214" spans="1:18" x14ac:dyDescent="0.2">
      <c r="A214" s="65">
        <v>25</v>
      </c>
      <c r="B214" s="19"/>
      <c r="C214" s="19"/>
      <c r="D214" s="19"/>
      <c r="E214" s="19"/>
      <c r="F214" s="19"/>
      <c r="G214" s="19"/>
      <c r="H214" s="19"/>
      <c r="I214" s="47"/>
      <c r="J214" s="39"/>
      <c r="K214" s="19"/>
      <c r="L214" s="19"/>
      <c r="M214" s="19"/>
      <c r="N214" s="19"/>
      <c r="O214" s="19">
        <v>4</v>
      </c>
      <c r="P214" s="19"/>
      <c r="Q214" s="19">
        <v>7</v>
      </c>
      <c r="R214" s="19">
        <v>1184</v>
      </c>
    </row>
    <row r="215" spans="1:18" x14ac:dyDescent="0.2">
      <c r="A215" s="65">
        <v>26</v>
      </c>
      <c r="B215" s="24"/>
      <c r="C215" s="24"/>
      <c r="D215" s="24"/>
      <c r="E215" s="24"/>
      <c r="F215" s="24"/>
      <c r="G215" s="24"/>
      <c r="H215" s="24">
        <v>486</v>
      </c>
      <c r="I215" s="48"/>
      <c r="J215" s="41"/>
      <c r="K215" s="24"/>
      <c r="L215" s="24"/>
      <c r="M215" s="24"/>
      <c r="N215" s="24"/>
      <c r="O215" s="24"/>
      <c r="P215" s="24"/>
      <c r="Q215" s="24">
        <v>486</v>
      </c>
      <c r="R215" s="24">
        <v>486</v>
      </c>
    </row>
    <row r="216" spans="1:18" x14ac:dyDescent="0.2">
      <c r="A216" s="65"/>
      <c r="B216" s="19"/>
      <c r="C216" s="19"/>
      <c r="D216" s="19"/>
      <c r="E216" s="19"/>
      <c r="F216" s="19"/>
      <c r="G216" s="19"/>
      <c r="H216" s="19"/>
      <c r="I216" s="47"/>
      <c r="J216" s="40"/>
      <c r="K216" s="20"/>
      <c r="L216" s="20"/>
      <c r="M216" s="20"/>
      <c r="N216" s="20"/>
      <c r="O216" s="20"/>
      <c r="P216" s="20"/>
      <c r="Q216" s="20"/>
      <c r="R216" s="20"/>
    </row>
    <row r="217" spans="1:18" x14ac:dyDescent="0.2">
      <c r="A217" s="65">
        <v>27</v>
      </c>
      <c r="B217" s="19">
        <v>15</v>
      </c>
      <c r="C217" s="19"/>
      <c r="D217" s="19"/>
      <c r="E217" s="19">
        <v>12</v>
      </c>
      <c r="F217" s="19">
        <v>27</v>
      </c>
      <c r="G217" s="19">
        <v>2</v>
      </c>
      <c r="H217" s="19"/>
      <c r="I217" s="47"/>
      <c r="J217" s="39"/>
      <c r="K217" s="19"/>
      <c r="L217" s="19"/>
      <c r="M217" s="19"/>
      <c r="N217" s="19"/>
      <c r="O217" s="19"/>
      <c r="P217" s="19"/>
      <c r="Q217" s="19">
        <v>2</v>
      </c>
      <c r="R217" s="19">
        <v>1256</v>
      </c>
    </row>
    <row r="218" spans="1:18" x14ac:dyDescent="0.2">
      <c r="A218" s="65">
        <v>28</v>
      </c>
      <c r="B218" s="19">
        <v>24</v>
      </c>
      <c r="C218" s="19">
        <v>8</v>
      </c>
      <c r="D218" s="19"/>
      <c r="E218" s="19">
        <v>9</v>
      </c>
      <c r="F218" s="19">
        <v>41</v>
      </c>
      <c r="G218" s="19"/>
      <c r="H218" s="19"/>
      <c r="I218" s="47"/>
      <c r="J218" s="39"/>
      <c r="K218" s="19"/>
      <c r="L218" s="19"/>
      <c r="M218" s="19"/>
      <c r="N218" s="19"/>
      <c r="O218" s="19"/>
      <c r="P218" s="19"/>
      <c r="Q218" s="19"/>
      <c r="R218" s="19">
        <v>2570</v>
      </c>
    </row>
    <row r="219" spans="1:18" x14ac:dyDescent="0.2">
      <c r="A219" s="65">
        <v>29</v>
      </c>
      <c r="B219" s="19">
        <v>70</v>
      </c>
      <c r="C219" s="19"/>
      <c r="D219" s="19"/>
      <c r="E219" s="19">
        <v>10</v>
      </c>
      <c r="F219" s="19">
        <v>80</v>
      </c>
      <c r="G219" s="19"/>
      <c r="H219" s="19"/>
      <c r="I219" s="47"/>
      <c r="J219" s="39"/>
      <c r="K219" s="19"/>
      <c r="L219" s="19"/>
      <c r="M219" s="19"/>
      <c r="N219" s="19"/>
      <c r="O219" s="19"/>
      <c r="P219" s="19"/>
      <c r="Q219" s="19"/>
      <c r="R219" s="19">
        <v>2132</v>
      </c>
    </row>
    <row r="220" spans="1:18" x14ac:dyDescent="0.2">
      <c r="A220" s="65">
        <v>30</v>
      </c>
      <c r="B220" s="19"/>
      <c r="C220" s="19"/>
      <c r="D220" s="19"/>
      <c r="E220" s="19"/>
      <c r="F220" s="19"/>
      <c r="G220" s="19"/>
      <c r="H220" s="19"/>
      <c r="I220" s="47"/>
      <c r="J220" s="39"/>
      <c r="K220" s="19"/>
      <c r="L220" s="19"/>
      <c r="M220" s="19"/>
      <c r="N220" s="19"/>
      <c r="O220" s="19"/>
      <c r="P220" s="19"/>
      <c r="Q220" s="19"/>
      <c r="R220" s="19">
        <v>34</v>
      </c>
    </row>
    <row r="221" spans="1:18" x14ac:dyDescent="0.2">
      <c r="A221" s="65">
        <v>31</v>
      </c>
      <c r="B221" s="19">
        <v>1</v>
      </c>
      <c r="C221" s="19"/>
      <c r="D221" s="19"/>
      <c r="E221" s="19"/>
      <c r="F221" s="19">
        <v>1</v>
      </c>
      <c r="G221" s="19">
        <v>65</v>
      </c>
      <c r="H221" s="19">
        <v>3</v>
      </c>
      <c r="I221" s="47"/>
      <c r="J221" s="39"/>
      <c r="K221" s="19">
        <v>42</v>
      </c>
      <c r="L221" s="19">
        <v>29</v>
      </c>
      <c r="M221" s="19">
        <v>26</v>
      </c>
      <c r="N221" s="19">
        <v>28</v>
      </c>
      <c r="O221" s="19">
        <v>2</v>
      </c>
      <c r="P221" s="19"/>
      <c r="Q221" s="19">
        <v>195</v>
      </c>
      <c r="R221" s="19">
        <v>1739</v>
      </c>
    </row>
    <row r="222" spans="1:18" x14ac:dyDescent="0.2">
      <c r="A222" s="65">
        <v>32</v>
      </c>
      <c r="B222" s="19"/>
      <c r="C222" s="19"/>
      <c r="D222" s="19"/>
      <c r="E222" s="19"/>
      <c r="F222" s="19"/>
      <c r="G222" s="19"/>
      <c r="H222" s="19">
        <v>1</v>
      </c>
      <c r="I222" s="47"/>
      <c r="J222" s="39"/>
      <c r="K222" s="19"/>
      <c r="L222" s="19"/>
      <c r="M222" s="19"/>
      <c r="N222" s="19"/>
      <c r="O222" s="19"/>
      <c r="P222" s="19"/>
      <c r="Q222" s="19">
        <v>1</v>
      </c>
      <c r="R222" s="19">
        <v>105</v>
      </c>
    </row>
    <row r="223" spans="1:18" x14ac:dyDescent="0.2">
      <c r="A223" s="65">
        <v>33</v>
      </c>
      <c r="B223" s="19"/>
      <c r="C223" s="19"/>
      <c r="D223" s="19"/>
      <c r="E223" s="19"/>
      <c r="F223" s="19"/>
      <c r="G223" s="19"/>
      <c r="H223" s="19"/>
      <c r="I223" s="47"/>
      <c r="J223" s="39"/>
      <c r="K223" s="19"/>
      <c r="L223" s="19"/>
      <c r="M223" s="19"/>
      <c r="N223" s="19"/>
      <c r="O223" s="19"/>
      <c r="P223" s="19"/>
      <c r="Q223" s="19"/>
      <c r="R223" s="19">
        <v>273</v>
      </c>
    </row>
    <row r="224" spans="1:18" x14ac:dyDescent="0.2">
      <c r="A224" s="65">
        <v>34</v>
      </c>
      <c r="B224" s="19"/>
      <c r="C224" s="19"/>
      <c r="D224" s="19"/>
      <c r="E224" s="19"/>
      <c r="F224" s="19"/>
      <c r="G224" s="19">
        <v>3</v>
      </c>
      <c r="H224" s="19"/>
      <c r="I224" s="47"/>
      <c r="J224" s="39"/>
      <c r="K224" s="19"/>
      <c r="L224" s="19"/>
      <c r="M224" s="19"/>
      <c r="N224" s="19"/>
      <c r="O224" s="19"/>
      <c r="P224" s="19"/>
      <c r="Q224" s="19">
        <v>3</v>
      </c>
      <c r="R224" s="19">
        <v>32</v>
      </c>
    </row>
    <row r="225" spans="1:23" x14ac:dyDescent="0.2">
      <c r="A225" s="65">
        <v>35</v>
      </c>
      <c r="B225" s="19"/>
      <c r="C225" s="19"/>
      <c r="D225" s="19"/>
      <c r="E225" s="19"/>
      <c r="F225" s="19"/>
      <c r="G225" s="19"/>
      <c r="H225" s="19"/>
      <c r="I225" s="47"/>
      <c r="J225" s="39"/>
      <c r="K225" s="19"/>
      <c r="L225" s="19"/>
      <c r="M225" s="19"/>
      <c r="N225" s="19"/>
      <c r="O225" s="19"/>
      <c r="P225" s="19"/>
      <c r="Q225" s="19"/>
      <c r="R225" s="19">
        <v>5</v>
      </c>
    </row>
    <row r="226" spans="1:23" x14ac:dyDescent="0.2">
      <c r="A226" s="65">
        <v>36</v>
      </c>
      <c r="B226" s="19"/>
      <c r="C226" s="19"/>
      <c r="D226" s="19"/>
      <c r="E226" s="19"/>
      <c r="F226" s="19"/>
      <c r="G226" s="19"/>
      <c r="H226" s="19"/>
      <c r="I226" s="47"/>
      <c r="J226" s="39"/>
      <c r="K226" s="19"/>
      <c r="L226" s="19"/>
      <c r="M226" s="19"/>
      <c r="N226" s="19"/>
      <c r="O226" s="19"/>
      <c r="P226" s="19"/>
      <c r="Q226" s="19"/>
      <c r="R226" s="19">
        <v>61</v>
      </c>
    </row>
    <row r="227" spans="1:23" x14ac:dyDescent="0.2">
      <c r="A227" s="65">
        <v>37</v>
      </c>
      <c r="B227" s="24"/>
      <c r="C227" s="24"/>
      <c r="D227" s="24"/>
      <c r="E227" s="24"/>
      <c r="F227" s="24"/>
      <c r="G227" s="24"/>
      <c r="H227" s="24"/>
      <c r="I227" s="48"/>
      <c r="J227" s="41"/>
      <c r="K227" s="24"/>
      <c r="L227" s="24"/>
      <c r="M227" s="24"/>
      <c r="N227" s="24"/>
      <c r="O227" s="24"/>
      <c r="P227" s="24"/>
      <c r="Q227" s="24"/>
      <c r="R227" s="24">
        <v>60</v>
      </c>
    </row>
    <row r="228" spans="1:23" x14ac:dyDescent="0.2">
      <c r="A228" s="65">
        <v>38</v>
      </c>
      <c r="B228" s="26">
        <v>112</v>
      </c>
      <c r="C228" s="26">
        <v>8</v>
      </c>
      <c r="D228" s="26"/>
      <c r="E228" s="26">
        <v>31</v>
      </c>
      <c r="F228" s="69">
        <v>151</v>
      </c>
      <c r="G228" s="26">
        <v>70</v>
      </c>
      <c r="H228" s="26">
        <v>4</v>
      </c>
      <c r="I228" s="45"/>
      <c r="J228" s="42"/>
      <c r="K228" s="26">
        <v>42</v>
      </c>
      <c r="L228" s="26">
        <v>29</v>
      </c>
      <c r="M228" s="26">
        <v>26</v>
      </c>
      <c r="N228" s="26">
        <v>28</v>
      </c>
      <c r="O228" s="26">
        <v>2</v>
      </c>
      <c r="P228" s="26"/>
      <c r="Q228" s="26">
        <v>201</v>
      </c>
      <c r="R228" s="26">
        <v>8267</v>
      </c>
    </row>
    <row r="229" spans="1:23" x14ac:dyDescent="0.2">
      <c r="A229" s="65">
        <v>39</v>
      </c>
      <c r="B229" s="26">
        <v>126705</v>
      </c>
      <c r="C229" s="26">
        <v>47573</v>
      </c>
      <c r="D229" s="26">
        <v>18152</v>
      </c>
      <c r="E229" s="26">
        <v>18241</v>
      </c>
      <c r="F229" s="26">
        <v>210671</v>
      </c>
      <c r="G229" s="26">
        <v>24372</v>
      </c>
      <c r="H229" s="26">
        <v>7443</v>
      </c>
      <c r="I229" s="45">
        <v>11126</v>
      </c>
      <c r="J229" s="42">
        <v>9449</v>
      </c>
      <c r="K229" s="26">
        <v>33714</v>
      </c>
      <c r="L229" s="26">
        <v>11852</v>
      </c>
      <c r="M229" s="26">
        <v>49462</v>
      </c>
      <c r="N229" s="26">
        <v>20032</v>
      </c>
      <c r="O229" s="26">
        <v>13614</v>
      </c>
      <c r="P229" s="26">
        <v>7218</v>
      </c>
      <c r="Q229" s="69">
        <v>188775</v>
      </c>
      <c r="R229" s="62">
        <v>2065527</v>
      </c>
    </row>
    <row r="230" spans="1:23" x14ac:dyDescent="0.2">
      <c r="A230" s="33">
        <v>40</v>
      </c>
      <c r="B230" s="27">
        <v>376</v>
      </c>
      <c r="C230" s="29"/>
      <c r="D230" s="28">
        <v>48</v>
      </c>
      <c r="E230" s="27">
        <v>44</v>
      </c>
      <c r="F230" s="29">
        <v>468</v>
      </c>
      <c r="G230" s="29">
        <v>493</v>
      </c>
      <c r="H230" s="29"/>
      <c r="I230" s="75"/>
      <c r="J230" s="42"/>
      <c r="K230" s="27"/>
      <c r="L230" s="29"/>
      <c r="M230" s="29"/>
      <c r="N230" s="29"/>
      <c r="O230" s="29"/>
      <c r="P230" s="29"/>
      <c r="Q230" s="29">
        <v>493</v>
      </c>
      <c r="R230" s="28">
        <v>7673</v>
      </c>
    </row>
    <row r="231" spans="1:23" ht="15.75" x14ac:dyDescent="0.2">
      <c r="J231" s="12" t="s">
        <v>44</v>
      </c>
    </row>
    <row r="232" spans="1:23" x14ac:dyDescent="0.2">
      <c r="B232" s="23">
        <f>SUM(B187:B197)-B198</f>
        <v>0</v>
      </c>
      <c r="C232" s="23">
        <f t="shared" ref="C232:W232" si="18">SUM(C187:C197)-C198</f>
        <v>0</v>
      </c>
      <c r="D232" s="23">
        <f t="shared" si="18"/>
        <v>0</v>
      </c>
      <c r="E232" s="23">
        <f t="shared" si="18"/>
        <v>0</v>
      </c>
      <c r="F232" s="23">
        <f t="shared" si="18"/>
        <v>0</v>
      </c>
      <c r="G232" s="23">
        <f t="shared" si="18"/>
        <v>0</v>
      </c>
      <c r="H232" s="23">
        <f t="shared" si="18"/>
        <v>0</v>
      </c>
      <c r="I232" s="23">
        <f t="shared" si="18"/>
        <v>0</v>
      </c>
      <c r="J232" s="23">
        <f t="shared" si="18"/>
        <v>0</v>
      </c>
      <c r="K232" s="23">
        <f t="shared" si="18"/>
        <v>0</v>
      </c>
      <c r="L232" s="23">
        <f t="shared" si="18"/>
        <v>0</v>
      </c>
      <c r="M232" s="23">
        <f t="shared" si="18"/>
        <v>0</v>
      </c>
      <c r="N232" s="23">
        <f t="shared" si="18"/>
        <v>0</v>
      </c>
      <c r="O232" s="23">
        <f t="shared" si="18"/>
        <v>0</v>
      </c>
      <c r="P232" s="23">
        <f t="shared" si="18"/>
        <v>0</v>
      </c>
      <c r="Q232" s="23">
        <f t="shared" si="18"/>
        <v>0</v>
      </c>
      <c r="R232" s="23">
        <f t="shared" si="18"/>
        <v>0</v>
      </c>
      <c r="S232" s="23">
        <f t="shared" si="18"/>
        <v>0</v>
      </c>
      <c r="T232" s="23">
        <f t="shared" si="18"/>
        <v>0</v>
      </c>
      <c r="U232" s="23">
        <f t="shared" si="18"/>
        <v>0</v>
      </c>
      <c r="V232" s="23">
        <f t="shared" si="18"/>
        <v>0</v>
      </c>
      <c r="W232" s="23">
        <f t="shared" si="18"/>
        <v>0</v>
      </c>
    </row>
    <row r="233" spans="1:23" x14ac:dyDescent="0.2">
      <c r="B233" s="23">
        <f>SUM(B199:B201)-B202</f>
        <v>0</v>
      </c>
      <c r="C233" s="23">
        <f t="shared" ref="C233:P233" si="19">SUM(C199:C201)-C202</f>
        <v>0</v>
      </c>
      <c r="D233" s="23">
        <f t="shared" si="19"/>
        <v>0</v>
      </c>
      <c r="E233" s="23">
        <f t="shared" si="19"/>
        <v>0</v>
      </c>
      <c r="F233" s="23">
        <f t="shared" si="19"/>
        <v>0</v>
      </c>
      <c r="G233" s="23">
        <f t="shared" si="19"/>
        <v>0</v>
      </c>
      <c r="H233" s="23">
        <f t="shared" si="19"/>
        <v>0</v>
      </c>
      <c r="I233" s="23">
        <f t="shared" si="19"/>
        <v>0</v>
      </c>
      <c r="J233" s="23">
        <f t="shared" si="19"/>
        <v>0</v>
      </c>
      <c r="K233" s="23">
        <f t="shared" si="19"/>
        <v>0</v>
      </c>
      <c r="L233" s="23">
        <f t="shared" si="19"/>
        <v>0</v>
      </c>
      <c r="M233" s="23">
        <f t="shared" si="19"/>
        <v>0</v>
      </c>
      <c r="N233" s="23">
        <f t="shared" si="19"/>
        <v>0</v>
      </c>
      <c r="O233" s="23">
        <f t="shared" si="19"/>
        <v>0</v>
      </c>
      <c r="P233" s="23">
        <f t="shared" si="19"/>
        <v>0</v>
      </c>
      <c r="Q233" s="23">
        <f>SUM(Q199:Q201)-Q202</f>
        <v>0</v>
      </c>
      <c r="R233" s="23">
        <f t="shared" ref="R233:W233" si="20">SUM(R199:R201)-R202</f>
        <v>0</v>
      </c>
      <c r="S233" s="23">
        <f t="shared" si="20"/>
        <v>0</v>
      </c>
      <c r="T233" s="23">
        <f t="shared" si="20"/>
        <v>0</v>
      </c>
      <c r="U233" s="23">
        <f t="shared" si="20"/>
        <v>0</v>
      </c>
      <c r="V233" s="23">
        <f t="shared" si="20"/>
        <v>0</v>
      </c>
      <c r="W233" s="23">
        <f t="shared" si="20"/>
        <v>0</v>
      </c>
    </row>
    <row r="234" spans="1:23" x14ac:dyDescent="0.2">
      <c r="B234" s="23">
        <f>SUM(B203:B205)-B206</f>
        <v>0</v>
      </c>
      <c r="C234" s="23">
        <f t="shared" ref="C234:W234" si="21">SUM(C203:C205)-C206</f>
        <v>0</v>
      </c>
      <c r="D234" s="23">
        <f t="shared" si="21"/>
        <v>0</v>
      </c>
      <c r="E234" s="23">
        <f t="shared" si="21"/>
        <v>0</v>
      </c>
      <c r="F234" s="23">
        <f t="shared" si="21"/>
        <v>0</v>
      </c>
      <c r="G234" s="23">
        <f t="shared" si="21"/>
        <v>0</v>
      </c>
      <c r="H234" s="23">
        <f t="shared" si="21"/>
        <v>0</v>
      </c>
      <c r="I234" s="23">
        <f t="shared" si="21"/>
        <v>0</v>
      </c>
      <c r="J234" s="23">
        <f t="shared" si="21"/>
        <v>0</v>
      </c>
      <c r="K234" s="23">
        <f t="shared" si="21"/>
        <v>0</v>
      </c>
      <c r="L234" s="23">
        <f t="shared" si="21"/>
        <v>0</v>
      </c>
      <c r="M234" s="23">
        <f t="shared" si="21"/>
        <v>0</v>
      </c>
      <c r="N234" s="23">
        <f t="shared" si="21"/>
        <v>0</v>
      </c>
      <c r="O234" s="23">
        <f t="shared" si="21"/>
        <v>0</v>
      </c>
      <c r="P234" s="23">
        <f t="shared" si="21"/>
        <v>0</v>
      </c>
      <c r="Q234" s="23">
        <f t="shared" si="21"/>
        <v>0</v>
      </c>
      <c r="R234" s="23">
        <f t="shared" si="21"/>
        <v>0</v>
      </c>
      <c r="S234" s="23">
        <f t="shared" si="21"/>
        <v>0</v>
      </c>
      <c r="T234" s="23">
        <f t="shared" si="21"/>
        <v>0</v>
      </c>
      <c r="U234" s="23">
        <f t="shared" si="21"/>
        <v>0</v>
      </c>
      <c r="V234" s="23">
        <f t="shared" si="21"/>
        <v>0</v>
      </c>
      <c r="W234" s="23">
        <f t="shared" si="21"/>
        <v>0</v>
      </c>
    </row>
    <row r="235" spans="1:23" x14ac:dyDescent="0.2">
      <c r="B235" s="23">
        <f>SUM(B207:B208)-B209</f>
        <v>0</v>
      </c>
      <c r="C235" s="23">
        <f t="shared" ref="C235:W235" si="22">SUM(C207:C208)-C209</f>
        <v>0</v>
      </c>
      <c r="D235" s="23">
        <f t="shared" si="22"/>
        <v>0</v>
      </c>
      <c r="E235" s="23">
        <f t="shared" si="22"/>
        <v>0</v>
      </c>
      <c r="F235" s="23">
        <f t="shared" si="22"/>
        <v>0</v>
      </c>
      <c r="G235" s="23">
        <f t="shared" si="22"/>
        <v>0</v>
      </c>
      <c r="H235" s="23">
        <f t="shared" si="22"/>
        <v>0</v>
      </c>
      <c r="I235" s="23">
        <f t="shared" si="22"/>
        <v>0</v>
      </c>
      <c r="J235" s="23">
        <f t="shared" si="22"/>
        <v>0</v>
      </c>
      <c r="K235" s="23">
        <f t="shared" si="22"/>
        <v>0</v>
      </c>
      <c r="L235" s="23">
        <f t="shared" si="22"/>
        <v>0</v>
      </c>
      <c r="M235" s="23">
        <f t="shared" si="22"/>
        <v>0</v>
      </c>
      <c r="N235" s="23">
        <f t="shared" si="22"/>
        <v>0</v>
      </c>
      <c r="O235" s="23">
        <f t="shared" si="22"/>
        <v>0</v>
      </c>
      <c r="P235" s="23">
        <f t="shared" si="22"/>
        <v>0</v>
      </c>
      <c r="Q235" s="23">
        <f t="shared" si="22"/>
        <v>0</v>
      </c>
      <c r="R235" s="23">
        <f t="shared" si="22"/>
        <v>0</v>
      </c>
      <c r="S235" s="23">
        <f t="shared" si="22"/>
        <v>0</v>
      </c>
      <c r="T235" s="23">
        <f t="shared" si="22"/>
        <v>0</v>
      </c>
      <c r="U235" s="23">
        <f t="shared" si="22"/>
        <v>0</v>
      </c>
      <c r="V235" s="23">
        <f t="shared" si="22"/>
        <v>0</v>
      </c>
      <c r="W235" s="23">
        <f t="shared" si="22"/>
        <v>0</v>
      </c>
    </row>
    <row r="236" spans="1:23" x14ac:dyDescent="0.2">
      <c r="B236" s="23">
        <f>SUM(B217:B227)-B228</f>
        <v>-2</v>
      </c>
      <c r="C236" s="23">
        <f>SUM(C217:C227)-C228</f>
        <v>0</v>
      </c>
      <c r="D236" s="23">
        <f t="shared" ref="D236:W236" si="23">SUM(D217:D227)-D228</f>
        <v>0</v>
      </c>
      <c r="E236" s="23">
        <f t="shared" si="23"/>
        <v>0</v>
      </c>
      <c r="F236" s="23">
        <f t="shared" si="23"/>
        <v>-2</v>
      </c>
      <c r="G236" s="23">
        <f t="shared" si="23"/>
        <v>0</v>
      </c>
      <c r="H236" s="23">
        <f t="shared" si="23"/>
        <v>0</v>
      </c>
      <c r="I236" s="23">
        <f t="shared" si="23"/>
        <v>0</v>
      </c>
      <c r="J236" s="23">
        <f t="shared" si="23"/>
        <v>0</v>
      </c>
      <c r="K236" s="23">
        <f t="shared" si="23"/>
        <v>0</v>
      </c>
      <c r="L236" s="23">
        <f t="shared" si="23"/>
        <v>0</v>
      </c>
      <c r="M236" s="23">
        <f t="shared" si="23"/>
        <v>0</v>
      </c>
      <c r="N236" s="23">
        <f t="shared" si="23"/>
        <v>0</v>
      </c>
      <c r="O236" s="23">
        <f t="shared" si="23"/>
        <v>0</v>
      </c>
      <c r="P236" s="23">
        <f t="shared" si="23"/>
        <v>0</v>
      </c>
      <c r="Q236" s="23">
        <f t="shared" si="23"/>
        <v>0</v>
      </c>
      <c r="R236" s="23">
        <f t="shared" si="23"/>
        <v>0</v>
      </c>
      <c r="S236" s="23">
        <f t="shared" si="23"/>
        <v>0</v>
      </c>
      <c r="T236" s="23">
        <f t="shared" si="23"/>
        <v>0</v>
      </c>
      <c r="U236" s="23">
        <f t="shared" si="23"/>
        <v>0</v>
      </c>
      <c r="V236" s="23">
        <f t="shared" si="23"/>
        <v>0</v>
      </c>
      <c r="W236" s="23">
        <f t="shared" si="23"/>
        <v>0</v>
      </c>
    </row>
    <row r="237" spans="1:23" x14ac:dyDescent="0.2">
      <c r="B237" s="23">
        <f>B198+B202+B206+B209+B228+SUM(B210:B215)-B229</f>
        <v>0</v>
      </c>
      <c r="C237" s="23">
        <f t="shared" ref="C237:W237" si="24">C198+C202+C206+C209+C228+SUM(C210:C215)-C229</f>
        <v>0</v>
      </c>
      <c r="D237" s="23">
        <f t="shared" si="24"/>
        <v>0</v>
      </c>
      <c r="E237" s="23">
        <f t="shared" si="24"/>
        <v>0</v>
      </c>
      <c r="F237" s="23">
        <f t="shared" si="24"/>
        <v>0</v>
      </c>
      <c r="G237" s="23">
        <f t="shared" si="24"/>
        <v>0</v>
      </c>
      <c r="H237" s="23">
        <f t="shared" si="24"/>
        <v>0</v>
      </c>
      <c r="I237" s="23">
        <f t="shared" si="24"/>
        <v>0</v>
      </c>
      <c r="J237" s="23">
        <f t="shared" si="24"/>
        <v>0</v>
      </c>
      <c r="K237" s="23">
        <f t="shared" si="24"/>
        <v>0</v>
      </c>
      <c r="L237" s="23">
        <f t="shared" si="24"/>
        <v>0</v>
      </c>
      <c r="M237" s="23">
        <f t="shared" si="24"/>
        <v>0</v>
      </c>
      <c r="N237" s="23">
        <f t="shared" si="24"/>
        <v>0</v>
      </c>
      <c r="O237" s="23">
        <f t="shared" si="24"/>
        <v>0</v>
      </c>
      <c r="P237" s="23">
        <f t="shared" si="24"/>
        <v>0</v>
      </c>
      <c r="Q237" s="23">
        <f t="shared" si="24"/>
        <v>-493</v>
      </c>
      <c r="R237" s="23">
        <f t="shared" si="24"/>
        <v>217</v>
      </c>
      <c r="S237" s="23">
        <f t="shared" si="24"/>
        <v>0</v>
      </c>
      <c r="T237" s="23">
        <f t="shared" si="24"/>
        <v>0</v>
      </c>
      <c r="U237" s="23">
        <f t="shared" si="24"/>
        <v>0</v>
      </c>
      <c r="V237" s="23">
        <f t="shared" si="24"/>
        <v>0</v>
      </c>
      <c r="W237" s="23">
        <f t="shared" si="24"/>
        <v>0</v>
      </c>
    </row>
    <row r="238" spans="1:23" x14ac:dyDescent="0.2">
      <c r="R238" s="18"/>
    </row>
    <row r="239" spans="1:23" x14ac:dyDescent="0.2">
      <c r="A239" s="66" t="s">
        <v>74</v>
      </c>
      <c r="J239" s="66" t="s">
        <v>79</v>
      </c>
    </row>
    <row r="240" spans="1:23" x14ac:dyDescent="0.2">
      <c r="A240" s="139" t="s">
        <v>76</v>
      </c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</row>
    <row r="241" spans="1:18" x14ac:dyDescent="0.2">
      <c r="A241" s="168"/>
      <c r="B241" s="170"/>
      <c r="C241" s="175" t="s">
        <v>353</v>
      </c>
      <c r="D241" s="176"/>
      <c r="E241" s="176"/>
      <c r="F241" s="176"/>
      <c r="G241" s="176"/>
      <c r="H241" s="176"/>
      <c r="I241" s="176"/>
      <c r="J241" s="144" t="s">
        <v>375</v>
      </c>
      <c r="K241" s="137"/>
      <c r="L241" s="137"/>
      <c r="M241" s="137"/>
      <c r="N241" s="138"/>
      <c r="O241" s="140" t="s">
        <v>376</v>
      </c>
      <c r="P241" s="137"/>
      <c r="Q241" s="137"/>
      <c r="R241" s="138"/>
    </row>
    <row r="242" spans="1:18" ht="51" x14ac:dyDescent="0.2">
      <c r="A242" s="169"/>
      <c r="B242" s="171"/>
      <c r="C242" s="34" t="s">
        <v>354</v>
      </c>
      <c r="D242" s="34" t="s">
        <v>355</v>
      </c>
      <c r="E242" s="34" t="s">
        <v>77</v>
      </c>
      <c r="F242" s="82" t="s">
        <v>356</v>
      </c>
      <c r="G242" s="34" t="s">
        <v>357</v>
      </c>
      <c r="H242" s="34" t="s">
        <v>358</v>
      </c>
      <c r="I242" s="43" t="s">
        <v>269</v>
      </c>
      <c r="J242" s="82" t="s">
        <v>377</v>
      </c>
      <c r="K242" s="34" t="s">
        <v>739</v>
      </c>
      <c r="L242" s="34" t="s">
        <v>378</v>
      </c>
      <c r="M242" s="34" t="s">
        <v>379</v>
      </c>
      <c r="N242" s="34" t="s">
        <v>269</v>
      </c>
      <c r="O242" s="34" t="s">
        <v>380</v>
      </c>
      <c r="P242" s="34" t="s">
        <v>381</v>
      </c>
      <c r="Q242" s="34" t="s">
        <v>382</v>
      </c>
      <c r="R242" s="34" t="s">
        <v>269</v>
      </c>
    </row>
    <row r="243" spans="1:18" x14ac:dyDescent="0.2">
      <c r="A243" s="84">
        <v>1</v>
      </c>
      <c r="B243" s="4" t="s">
        <v>260</v>
      </c>
      <c r="C243" s="20">
        <v>2570</v>
      </c>
      <c r="D243" s="20">
        <v>3656</v>
      </c>
      <c r="E243" s="20">
        <v>393</v>
      </c>
      <c r="F243" s="20">
        <v>518</v>
      </c>
      <c r="G243" s="20">
        <v>2086</v>
      </c>
      <c r="H243" s="20">
        <v>874</v>
      </c>
      <c r="I243" s="46">
        <v>10097</v>
      </c>
      <c r="J243" s="20">
        <v>1046</v>
      </c>
      <c r="K243" s="20">
        <v>1308</v>
      </c>
      <c r="L243" s="20"/>
      <c r="M243" s="20">
        <v>1380</v>
      </c>
      <c r="N243" s="20">
        <v>3734</v>
      </c>
      <c r="O243" s="20">
        <v>625</v>
      </c>
      <c r="P243" s="20">
        <v>2008</v>
      </c>
      <c r="Q243" s="20">
        <v>361</v>
      </c>
      <c r="R243" s="20">
        <v>2994</v>
      </c>
    </row>
    <row r="244" spans="1:18" x14ac:dyDescent="0.2">
      <c r="A244" s="85">
        <v>2</v>
      </c>
      <c r="B244" s="6" t="s">
        <v>261</v>
      </c>
      <c r="C244" s="19">
        <v>52</v>
      </c>
      <c r="D244" s="19">
        <v>26882</v>
      </c>
      <c r="E244" s="19"/>
      <c r="F244" s="19"/>
      <c r="G244" s="19"/>
      <c r="H244" s="19"/>
      <c r="I244" s="47">
        <v>26934</v>
      </c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x14ac:dyDescent="0.2">
      <c r="A245" s="85"/>
      <c r="B245" s="79" t="s">
        <v>668</v>
      </c>
      <c r="C245" s="19"/>
      <c r="D245" s="19"/>
      <c r="E245" s="19"/>
      <c r="F245" s="19"/>
      <c r="G245" s="19"/>
      <c r="H245" s="19"/>
      <c r="I245" s="47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 x14ac:dyDescent="0.2">
      <c r="A246" s="85">
        <v>3</v>
      </c>
      <c r="B246" s="6" t="s">
        <v>359</v>
      </c>
      <c r="C246" s="19"/>
      <c r="D246" s="19"/>
      <c r="E246" s="19"/>
      <c r="F246" s="19"/>
      <c r="G246" s="19"/>
      <c r="H246" s="19"/>
      <c r="I246" s="47"/>
      <c r="J246" s="19"/>
      <c r="K246" s="19"/>
      <c r="L246" s="19"/>
      <c r="M246" s="19"/>
      <c r="N246" s="19"/>
      <c r="O246" s="19">
        <v>243</v>
      </c>
      <c r="P246" s="19">
        <v>131</v>
      </c>
      <c r="Q246" s="19"/>
      <c r="R246" s="19">
        <v>374</v>
      </c>
    </row>
    <row r="247" spans="1:18" x14ac:dyDescent="0.2">
      <c r="A247" s="85">
        <v>4</v>
      </c>
      <c r="B247" s="6" t="s">
        <v>360</v>
      </c>
      <c r="C247" s="19"/>
      <c r="D247" s="19"/>
      <c r="E247" s="19"/>
      <c r="F247" s="19"/>
      <c r="G247" s="19"/>
      <c r="H247" s="19"/>
      <c r="I247" s="47"/>
      <c r="J247" s="19"/>
      <c r="K247" s="19"/>
      <c r="L247" s="19"/>
      <c r="M247" s="19"/>
      <c r="N247" s="19"/>
      <c r="O247" s="19">
        <v>16</v>
      </c>
      <c r="P247" s="19"/>
      <c r="Q247" s="19"/>
      <c r="R247" s="19">
        <v>16</v>
      </c>
    </row>
    <row r="248" spans="1:18" x14ac:dyDescent="0.2">
      <c r="A248" s="85"/>
      <c r="B248" s="79" t="s">
        <v>361</v>
      </c>
      <c r="C248" s="19"/>
      <c r="D248" s="19"/>
      <c r="E248" s="19"/>
      <c r="F248" s="19"/>
      <c r="G248" s="19"/>
      <c r="H248" s="19"/>
      <c r="I248" s="47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 x14ac:dyDescent="0.2">
      <c r="A249" s="85">
        <v>5</v>
      </c>
      <c r="B249" s="6" t="s">
        <v>266</v>
      </c>
      <c r="C249" s="19">
        <v>1139</v>
      </c>
      <c r="D249" s="19"/>
      <c r="E249" s="19"/>
      <c r="F249" s="19"/>
      <c r="G249" s="19"/>
      <c r="H249" s="19"/>
      <c r="I249" s="47">
        <v>1139</v>
      </c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x14ac:dyDescent="0.2">
      <c r="A250" s="85">
        <v>6</v>
      </c>
      <c r="B250" s="7" t="s">
        <v>362</v>
      </c>
      <c r="C250" s="24">
        <v>134</v>
      </c>
      <c r="D250" s="24"/>
      <c r="E250" s="24"/>
      <c r="F250" s="24"/>
      <c r="G250" s="24"/>
      <c r="H250" s="24"/>
      <c r="I250" s="48">
        <v>134</v>
      </c>
      <c r="J250" s="24"/>
      <c r="K250" s="24"/>
      <c r="L250" s="24"/>
      <c r="M250" s="24"/>
      <c r="N250" s="24"/>
      <c r="O250" s="24"/>
      <c r="P250" s="24"/>
      <c r="Q250" s="24"/>
      <c r="R250" s="24"/>
    </row>
    <row r="251" spans="1:18" x14ac:dyDescent="0.2">
      <c r="A251" s="85">
        <v>7</v>
      </c>
      <c r="B251" s="80" t="s">
        <v>269</v>
      </c>
      <c r="C251" s="26">
        <v>3895</v>
      </c>
      <c r="D251" s="26">
        <v>30538</v>
      </c>
      <c r="E251" s="26">
        <v>393</v>
      </c>
      <c r="F251" s="26">
        <v>518</v>
      </c>
      <c r="G251" s="26">
        <v>2086</v>
      </c>
      <c r="H251" s="26">
        <v>874</v>
      </c>
      <c r="I251" s="45">
        <v>38304</v>
      </c>
      <c r="J251" s="26">
        <v>1046</v>
      </c>
      <c r="K251" s="26">
        <v>1308</v>
      </c>
      <c r="L251" s="26"/>
      <c r="M251" s="26">
        <v>1380</v>
      </c>
      <c r="N251" s="26">
        <v>3734</v>
      </c>
      <c r="O251" s="26">
        <v>884</v>
      </c>
      <c r="P251" s="26">
        <v>2139</v>
      </c>
      <c r="Q251" s="26">
        <v>361</v>
      </c>
      <c r="R251" s="26">
        <v>3384</v>
      </c>
    </row>
    <row r="252" spans="1:18" x14ac:dyDescent="0.2">
      <c r="A252" s="85">
        <v>8</v>
      </c>
      <c r="B252" s="4" t="s">
        <v>270</v>
      </c>
      <c r="C252" s="20">
        <v>24692</v>
      </c>
      <c r="D252" s="20"/>
      <c r="E252" s="20"/>
      <c r="F252" s="20"/>
      <c r="G252" s="20"/>
      <c r="H252" s="20"/>
      <c r="I252" s="46">
        <v>24692</v>
      </c>
      <c r="J252" s="20">
        <v>5421</v>
      </c>
      <c r="K252" s="20">
        <v>444</v>
      </c>
      <c r="L252" s="20">
        <v>8140</v>
      </c>
      <c r="M252" s="20">
        <v>19384</v>
      </c>
      <c r="N252" s="20">
        <v>33389</v>
      </c>
      <c r="O252" s="20"/>
      <c r="P252" s="20"/>
      <c r="Q252" s="20"/>
      <c r="R252" s="20"/>
    </row>
    <row r="253" spans="1:18" x14ac:dyDescent="0.2">
      <c r="A253" s="85">
        <v>9</v>
      </c>
      <c r="B253" s="7" t="s">
        <v>363</v>
      </c>
      <c r="C253" s="24">
        <v>101374</v>
      </c>
      <c r="D253" s="24">
        <v>541</v>
      </c>
      <c r="E253" s="24"/>
      <c r="F253" s="24"/>
      <c r="G253" s="24">
        <v>76</v>
      </c>
      <c r="H253" s="24"/>
      <c r="I253" s="48">
        <v>101991</v>
      </c>
      <c r="J253" s="24">
        <v>24611</v>
      </c>
      <c r="K253" s="24">
        <v>5849</v>
      </c>
      <c r="L253" s="24"/>
      <c r="M253" s="24"/>
      <c r="N253" s="24">
        <v>30460</v>
      </c>
      <c r="O253" s="24">
        <v>47665</v>
      </c>
      <c r="P253" s="24"/>
      <c r="Q253" s="24"/>
      <c r="R253" s="24">
        <v>47665</v>
      </c>
    </row>
    <row r="254" spans="1:18" x14ac:dyDescent="0.2">
      <c r="A254" s="85">
        <v>10</v>
      </c>
      <c r="B254" s="80" t="s">
        <v>269</v>
      </c>
      <c r="C254" s="26">
        <v>126066</v>
      </c>
      <c r="D254" s="26">
        <v>541</v>
      </c>
      <c r="E254" s="27"/>
      <c r="F254" s="26"/>
      <c r="G254" s="26">
        <v>76</v>
      </c>
      <c r="H254" s="26"/>
      <c r="I254" s="45">
        <v>126683</v>
      </c>
      <c r="J254" s="27">
        <v>30032</v>
      </c>
      <c r="K254" s="27">
        <v>6293</v>
      </c>
      <c r="L254" s="27">
        <v>8140</v>
      </c>
      <c r="M254" s="27">
        <v>19384</v>
      </c>
      <c r="N254" s="27">
        <v>63849</v>
      </c>
      <c r="O254" s="27">
        <v>47665</v>
      </c>
      <c r="P254" s="27"/>
      <c r="Q254" s="27"/>
      <c r="R254" s="27">
        <v>47665</v>
      </c>
    </row>
    <row r="255" spans="1:18" x14ac:dyDescent="0.2">
      <c r="A255" s="85">
        <v>11</v>
      </c>
      <c r="B255" s="4" t="s">
        <v>273</v>
      </c>
      <c r="C255" s="20"/>
      <c r="D255" s="20"/>
      <c r="E255" s="20"/>
      <c r="F255" s="20"/>
      <c r="G255" s="20"/>
      <c r="H255" s="20"/>
      <c r="I255" s="46"/>
      <c r="J255" s="20">
        <v>1068</v>
      </c>
      <c r="K255" s="20"/>
      <c r="L255" s="20"/>
      <c r="M255" s="20"/>
      <c r="N255" s="20">
        <v>1068</v>
      </c>
      <c r="O255" s="20"/>
      <c r="P255" s="20"/>
      <c r="Q255" s="20"/>
      <c r="R255" s="20"/>
    </row>
    <row r="256" spans="1:18" x14ac:dyDescent="0.2">
      <c r="A256" s="85">
        <v>12</v>
      </c>
      <c r="B256" s="6" t="s">
        <v>274</v>
      </c>
      <c r="C256" s="19">
        <v>12591</v>
      </c>
      <c r="D256" s="19"/>
      <c r="E256" s="19"/>
      <c r="F256" s="19"/>
      <c r="G256" s="19">
        <v>287</v>
      </c>
      <c r="H256" s="19"/>
      <c r="I256" s="47">
        <v>12878</v>
      </c>
      <c r="J256" s="19">
        <v>669</v>
      </c>
      <c r="K256" s="19"/>
      <c r="L256" s="19"/>
      <c r="M256" s="19"/>
      <c r="N256" s="19">
        <v>669</v>
      </c>
      <c r="O256" s="19"/>
      <c r="P256" s="19"/>
      <c r="Q256" s="19"/>
      <c r="R256" s="19"/>
    </row>
    <row r="257" spans="1:18" x14ac:dyDescent="0.2">
      <c r="A257" s="85">
        <v>13</v>
      </c>
      <c r="B257" s="6" t="s">
        <v>364</v>
      </c>
      <c r="C257" s="19">
        <v>25778</v>
      </c>
      <c r="D257" s="19">
        <v>3224</v>
      </c>
      <c r="E257" s="19"/>
      <c r="F257" s="19"/>
      <c r="G257" s="19">
        <v>9612</v>
      </c>
      <c r="H257" s="19"/>
      <c r="I257" s="47">
        <v>38614</v>
      </c>
      <c r="J257" s="19">
        <v>17390</v>
      </c>
      <c r="K257" s="19">
        <v>4259</v>
      </c>
      <c r="L257" s="19">
        <v>147</v>
      </c>
      <c r="M257" s="19">
        <v>5552</v>
      </c>
      <c r="N257" s="19">
        <v>27348</v>
      </c>
      <c r="O257" s="19">
        <v>1752</v>
      </c>
      <c r="P257" s="19"/>
      <c r="Q257" s="19"/>
      <c r="R257" s="19">
        <v>1752</v>
      </c>
    </row>
    <row r="258" spans="1:18" x14ac:dyDescent="0.2">
      <c r="A258" s="85">
        <v>14</v>
      </c>
      <c r="B258" s="7" t="s">
        <v>365</v>
      </c>
      <c r="C258" s="24"/>
      <c r="D258" s="24"/>
      <c r="E258" s="24"/>
      <c r="F258" s="24"/>
      <c r="G258" s="24"/>
      <c r="H258" s="24"/>
      <c r="I258" s="48"/>
      <c r="J258" s="24"/>
      <c r="K258" s="24"/>
      <c r="L258" s="24"/>
      <c r="M258" s="24"/>
      <c r="N258" s="24"/>
      <c r="O258" s="24"/>
      <c r="P258" s="24"/>
      <c r="Q258" s="24"/>
      <c r="R258" s="24"/>
    </row>
    <row r="259" spans="1:18" x14ac:dyDescent="0.2">
      <c r="A259" s="85">
        <v>15</v>
      </c>
      <c r="B259" s="80" t="s">
        <v>269</v>
      </c>
      <c r="C259" s="26">
        <v>38369</v>
      </c>
      <c r="D259" s="27">
        <v>3224</v>
      </c>
      <c r="E259" s="26"/>
      <c r="F259" s="26"/>
      <c r="G259" s="27">
        <v>9899</v>
      </c>
      <c r="H259" s="26"/>
      <c r="I259" s="45">
        <v>51492</v>
      </c>
      <c r="J259" s="26">
        <v>19127</v>
      </c>
      <c r="K259" s="26">
        <v>4259</v>
      </c>
      <c r="L259" s="26">
        <v>147</v>
      </c>
      <c r="M259" s="26">
        <v>5552</v>
      </c>
      <c r="N259" s="26">
        <v>29085</v>
      </c>
      <c r="O259" s="26">
        <v>1752</v>
      </c>
      <c r="P259" s="26"/>
      <c r="Q259" s="26"/>
      <c r="R259" s="26">
        <v>1752</v>
      </c>
    </row>
    <row r="260" spans="1:18" x14ac:dyDescent="0.2">
      <c r="A260" s="85">
        <v>16</v>
      </c>
      <c r="B260" s="4" t="s">
        <v>366</v>
      </c>
      <c r="C260" s="20">
        <v>3</v>
      </c>
      <c r="D260" s="20"/>
      <c r="E260" s="20">
        <v>1</v>
      </c>
      <c r="F260" s="20"/>
      <c r="G260" s="20">
        <v>12</v>
      </c>
      <c r="H260" s="20"/>
      <c r="I260" s="46">
        <v>16</v>
      </c>
      <c r="J260" s="20"/>
      <c r="K260" s="20"/>
      <c r="L260" s="20"/>
      <c r="M260" s="20"/>
      <c r="N260" s="20"/>
      <c r="O260" s="20">
        <v>95</v>
      </c>
      <c r="P260" s="20"/>
      <c r="Q260" s="20"/>
      <c r="R260" s="20">
        <v>95</v>
      </c>
    </row>
    <row r="261" spans="1:18" x14ac:dyDescent="0.2">
      <c r="A261" s="85">
        <v>17</v>
      </c>
      <c r="B261" s="6" t="s">
        <v>367</v>
      </c>
      <c r="C261" s="19"/>
      <c r="D261" s="19"/>
      <c r="E261" s="19"/>
      <c r="F261" s="19"/>
      <c r="G261" s="19">
        <v>2</v>
      </c>
      <c r="H261" s="19"/>
      <c r="I261" s="47">
        <v>2</v>
      </c>
      <c r="J261" s="19"/>
      <c r="K261" s="19"/>
      <c r="L261" s="19"/>
      <c r="M261" s="19"/>
      <c r="N261" s="19"/>
      <c r="O261" s="19">
        <v>7</v>
      </c>
      <c r="P261" s="19"/>
      <c r="Q261" s="19"/>
      <c r="R261" s="19">
        <v>7</v>
      </c>
    </row>
    <row r="262" spans="1:18" x14ac:dyDescent="0.2">
      <c r="A262" s="85">
        <v>18</v>
      </c>
      <c r="B262" s="7" t="s">
        <v>368</v>
      </c>
      <c r="C262" s="24"/>
      <c r="D262" s="24"/>
      <c r="E262" s="24"/>
      <c r="F262" s="24"/>
      <c r="G262" s="24"/>
      <c r="H262" s="24"/>
      <c r="I262" s="48"/>
      <c r="J262" s="24"/>
      <c r="K262" s="24"/>
      <c r="L262" s="24"/>
      <c r="M262" s="24"/>
      <c r="N262" s="24"/>
      <c r="O262" s="24">
        <v>29</v>
      </c>
      <c r="P262" s="24"/>
      <c r="Q262" s="24"/>
      <c r="R262" s="24">
        <v>29</v>
      </c>
    </row>
    <row r="263" spans="1:18" x14ac:dyDescent="0.2">
      <c r="A263" s="85">
        <v>19</v>
      </c>
      <c r="B263" s="80" t="s">
        <v>269</v>
      </c>
      <c r="C263" s="27">
        <v>3</v>
      </c>
      <c r="D263" s="26"/>
      <c r="E263" s="26">
        <v>1</v>
      </c>
      <c r="F263" s="26"/>
      <c r="G263" s="26">
        <v>14</v>
      </c>
      <c r="H263" s="26"/>
      <c r="I263" s="45">
        <v>18</v>
      </c>
      <c r="J263" s="26"/>
      <c r="K263" s="26"/>
      <c r="L263" s="26"/>
      <c r="M263" s="26"/>
      <c r="N263" s="26"/>
      <c r="O263" s="26">
        <v>131</v>
      </c>
      <c r="P263" s="26"/>
      <c r="Q263" s="26"/>
      <c r="R263" s="26">
        <v>131</v>
      </c>
    </row>
    <row r="264" spans="1:18" x14ac:dyDescent="0.2">
      <c r="A264" s="85">
        <v>20</v>
      </c>
      <c r="B264" s="4" t="s">
        <v>369</v>
      </c>
      <c r="C264" s="20">
        <v>60</v>
      </c>
      <c r="D264" s="20">
        <v>22</v>
      </c>
      <c r="E264" s="20">
        <v>12</v>
      </c>
      <c r="F264" s="20">
        <v>266</v>
      </c>
      <c r="G264" s="20">
        <v>10</v>
      </c>
      <c r="H264" s="20">
        <v>8</v>
      </c>
      <c r="I264" s="46">
        <v>378</v>
      </c>
      <c r="J264" s="20"/>
      <c r="K264" s="20"/>
      <c r="L264" s="20"/>
      <c r="M264" s="20"/>
      <c r="N264" s="20"/>
      <c r="O264" s="20">
        <v>1</v>
      </c>
      <c r="P264" s="20"/>
      <c r="Q264" s="20"/>
      <c r="R264" s="20">
        <v>1</v>
      </c>
    </row>
    <row r="265" spans="1:18" x14ac:dyDescent="0.2">
      <c r="A265" s="85">
        <v>21</v>
      </c>
      <c r="B265" s="5" t="s">
        <v>277</v>
      </c>
      <c r="C265" s="19">
        <v>242</v>
      </c>
      <c r="D265" s="19"/>
      <c r="E265" s="19">
        <v>4</v>
      </c>
      <c r="F265" s="19"/>
      <c r="G265" s="19">
        <v>107</v>
      </c>
      <c r="H265" s="19"/>
      <c r="I265" s="47">
        <v>353</v>
      </c>
      <c r="J265" s="19"/>
      <c r="K265" s="19"/>
      <c r="L265" s="19"/>
      <c r="M265" s="19"/>
      <c r="N265" s="19"/>
      <c r="O265" s="19"/>
      <c r="P265" s="19"/>
      <c r="Q265" s="19"/>
      <c r="R265" s="19"/>
    </row>
    <row r="266" spans="1:18" x14ac:dyDescent="0.2">
      <c r="A266" s="85"/>
      <c r="B266" s="17" t="s">
        <v>75</v>
      </c>
      <c r="C266" s="19"/>
      <c r="D266" s="19"/>
      <c r="E266" s="19"/>
      <c r="F266" s="19"/>
      <c r="G266" s="19"/>
      <c r="H266" s="19"/>
      <c r="I266" s="47"/>
      <c r="J266" s="19"/>
      <c r="K266" s="19"/>
      <c r="L266" s="19"/>
      <c r="M266" s="19"/>
      <c r="N266" s="19"/>
      <c r="O266" s="19"/>
      <c r="P266" s="19"/>
      <c r="Q266" s="19"/>
      <c r="R266" s="19"/>
    </row>
    <row r="267" spans="1:18" x14ac:dyDescent="0.2">
      <c r="A267" s="85">
        <v>22</v>
      </c>
      <c r="B267" s="6" t="s">
        <v>262</v>
      </c>
      <c r="C267" s="19"/>
      <c r="D267" s="19"/>
      <c r="E267" s="19"/>
      <c r="F267" s="19"/>
      <c r="G267" s="19"/>
      <c r="H267" s="19"/>
      <c r="I267" s="47"/>
      <c r="J267" s="19"/>
      <c r="K267" s="19"/>
      <c r="L267" s="19"/>
      <c r="M267" s="19"/>
      <c r="N267" s="19"/>
      <c r="O267" s="19"/>
      <c r="P267" s="19"/>
      <c r="Q267" s="19"/>
      <c r="R267" s="19"/>
    </row>
    <row r="268" spans="1:18" x14ac:dyDescent="0.2">
      <c r="A268" s="85">
        <v>23</v>
      </c>
      <c r="B268" s="6" t="s">
        <v>360</v>
      </c>
      <c r="C268" s="19"/>
      <c r="D268" s="19"/>
      <c r="E268" s="19"/>
      <c r="F268" s="22"/>
      <c r="G268" s="19"/>
      <c r="H268" s="19"/>
      <c r="I268" s="47"/>
      <c r="J268" s="19"/>
      <c r="K268" s="19"/>
      <c r="L268" s="19"/>
      <c r="M268" s="19"/>
      <c r="N268" s="19"/>
      <c r="O268" s="19"/>
      <c r="P268" s="19"/>
      <c r="Q268" s="19"/>
      <c r="R268" s="19"/>
    </row>
    <row r="269" spans="1:18" x14ac:dyDescent="0.2">
      <c r="A269" s="85">
        <v>24</v>
      </c>
      <c r="B269" s="10" t="s">
        <v>524</v>
      </c>
      <c r="C269" s="24"/>
      <c r="D269" s="24"/>
      <c r="E269" s="24"/>
      <c r="F269" s="24"/>
      <c r="G269" s="24"/>
      <c r="H269" s="24"/>
      <c r="I269" s="48"/>
      <c r="J269" s="24"/>
      <c r="K269" s="24"/>
      <c r="L269" s="24"/>
      <c r="M269" s="24"/>
      <c r="N269" s="24"/>
      <c r="O269" s="24"/>
      <c r="P269" s="24"/>
      <c r="Q269" s="24"/>
      <c r="R269" s="24"/>
    </row>
    <row r="270" spans="1:18" x14ac:dyDescent="0.2">
      <c r="A270" s="85"/>
      <c r="B270" s="17" t="s">
        <v>414</v>
      </c>
      <c r="C270" s="19"/>
      <c r="D270" s="19"/>
      <c r="E270" s="19"/>
      <c r="F270" s="19"/>
      <c r="G270" s="19"/>
      <c r="H270" s="19"/>
      <c r="I270" s="47"/>
      <c r="J270" s="19"/>
      <c r="K270" s="19"/>
      <c r="L270" s="19"/>
      <c r="M270" s="19"/>
      <c r="N270" s="19"/>
      <c r="O270" s="19"/>
      <c r="P270" s="19"/>
      <c r="Q270" s="19"/>
      <c r="R270" s="19"/>
    </row>
    <row r="271" spans="1:18" x14ac:dyDescent="0.2">
      <c r="A271" s="85">
        <v>25</v>
      </c>
      <c r="B271" s="6" t="s">
        <v>281</v>
      </c>
      <c r="C271" s="19">
        <v>47</v>
      </c>
      <c r="D271" s="19"/>
      <c r="E271" s="19"/>
      <c r="F271" s="19"/>
      <c r="G271" s="19">
        <v>8</v>
      </c>
      <c r="H271" s="19"/>
      <c r="I271" s="47">
        <v>55</v>
      </c>
      <c r="J271" s="19"/>
      <c r="K271" s="19"/>
      <c r="L271" s="19"/>
      <c r="M271" s="19"/>
      <c r="N271" s="19"/>
      <c r="O271" s="19"/>
      <c r="P271" s="19"/>
      <c r="Q271" s="19"/>
      <c r="R271" s="19"/>
    </row>
    <row r="272" spans="1:18" x14ac:dyDescent="0.2">
      <c r="A272" s="85">
        <v>26</v>
      </c>
      <c r="B272" s="6" t="s">
        <v>370</v>
      </c>
      <c r="C272" s="19"/>
      <c r="D272" s="19"/>
      <c r="E272" s="19"/>
      <c r="F272" s="19"/>
      <c r="G272" s="19"/>
      <c r="H272" s="19"/>
      <c r="I272" s="47"/>
      <c r="J272" s="19"/>
      <c r="K272" s="19"/>
      <c r="L272" s="19"/>
      <c r="M272" s="19"/>
      <c r="N272" s="19"/>
      <c r="O272" s="19">
        <v>297</v>
      </c>
      <c r="P272" s="19"/>
      <c r="Q272" s="19"/>
      <c r="R272" s="19">
        <v>297</v>
      </c>
    </row>
    <row r="273" spans="1:18" x14ac:dyDescent="0.2">
      <c r="A273" s="85">
        <v>27</v>
      </c>
      <c r="B273" s="6" t="s">
        <v>283</v>
      </c>
      <c r="C273" s="19">
        <v>70</v>
      </c>
      <c r="D273" s="19"/>
      <c r="E273" s="19">
        <v>11</v>
      </c>
      <c r="F273" s="19"/>
      <c r="G273" s="19">
        <v>4</v>
      </c>
      <c r="H273" s="19"/>
      <c r="I273" s="47">
        <v>85</v>
      </c>
      <c r="J273" s="19"/>
      <c r="K273" s="19"/>
      <c r="L273" s="19"/>
      <c r="M273" s="19"/>
      <c r="N273" s="19"/>
      <c r="O273" s="19">
        <v>180</v>
      </c>
      <c r="P273" s="19"/>
      <c r="Q273" s="19"/>
      <c r="R273" s="19">
        <v>180</v>
      </c>
    </row>
    <row r="274" spans="1:18" x14ac:dyDescent="0.2">
      <c r="A274" s="85">
        <v>28</v>
      </c>
      <c r="B274" s="6" t="s">
        <v>371</v>
      </c>
      <c r="C274" s="19">
        <v>32</v>
      </c>
      <c r="D274" s="19"/>
      <c r="E274" s="19"/>
      <c r="F274" s="19"/>
      <c r="G274" s="19"/>
      <c r="H274" s="19"/>
      <c r="I274" s="47">
        <v>32</v>
      </c>
      <c r="J274" s="19"/>
      <c r="K274" s="19"/>
      <c r="L274" s="19"/>
      <c r="M274" s="19"/>
      <c r="N274" s="19"/>
      <c r="O274" s="19"/>
      <c r="P274" s="19"/>
      <c r="Q274" s="19"/>
      <c r="R274" s="19"/>
    </row>
    <row r="275" spans="1:18" x14ac:dyDescent="0.2">
      <c r="A275" s="85">
        <v>29</v>
      </c>
      <c r="B275" s="6" t="s">
        <v>285</v>
      </c>
      <c r="C275" s="19"/>
      <c r="D275" s="19"/>
      <c r="E275" s="19"/>
      <c r="F275" s="19"/>
      <c r="G275" s="19"/>
      <c r="H275" s="19"/>
      <c r="I275" s="47"/>
      <c r="J275" s="19">
        <v>5</v>
      </c>
      <c r="K275" s="19"/>
      <c r="L275" s="19"/>
      <c r="M275" s="19"/>
      <c r="N275" s="19">
        <v>5</v>
      </c>
      <c r="O275" s="19">
        <v>17</v>
      </c>
      <c r="P275" s="19"/>
      <c r="Q275" s="19"/>
      <c r="R275" s="19">
        <v>17</v>
      </c>
    </row>
    <row r="276" spans="1:18" x14ac:dyDescent="0.2">
      <c r="A276" s="85">
        <v>30</v>
      </c>
      <c r="B276" s="6" t="s">
        <v>372</v>
      </c>
      <c r="C276" s="19"/>
      <c r="D276" s="19"/>
      <c r="E276" s="19"/>
      <c r="F276" s="19"/>
      <c r="G276" s="19"/>
      <c r="H276" s="19"/>
      <c r="I276" s="47"/>
      <c r="J276" s="19"/>
      <c r="K276" s="19"/>
      <c r="L276" s="19"/>
      <c r="M276" s="19"/>
      <c r="N276" s="19"/>
      <c r="O276" s="19"/>
      <c r="P276" s="19"/>
      <c r="Q276" s="19"/>
      <c r="R276" s="19"/>
    </row>
    <row r="277" spans="1:18" x14ac:dyDescent="0.2">
      <c r="A277" s="85">
        <v>31</v>
      </c>
      <c r="B277" s="6" t="s">
        <v>373</v>
      </c>
      <c r="C277" s="19">
        <v>4</v>
      </c>
      <c r="D277" s="19"/>
      <c r="E277" s="19"/>
      <c r="F277" s="19"/>
      <c r="G277" s="19"/>
      <c r="H277" s="19"/>
      <c r="I277" s="47">
        <v>4</v>
      </c>
      <c r="J277" s="19"/>
      <c r="K277" s="19"/>
      <c r="L277" s="19"/>
      <c r="M277" s="19"/>
      <c r="N277" s="19"/>
      <c r="O277" s="19"/>
      <c r="P277" s="19"/>
      <c r="Q277" s="19"/>
      <c r="R277" s="19"/>
    </row>
    <row r="278" spans="1:18" x14ac:dyDescent="0.2">
      <c r="A278" s="85">
        <v>32</v>
      </c>
      <c r="B278" s="7" t="s">
        <v>289</v>
      </c>
      <c r="C278" s="24"/>
      <c r="D278" s="24"/>
      <c r="E278" s="24"/>
      <c r="F278" s="24"/>
      <c r="G278" s="24"/>
      <c r="H278" s="24"/>
      <c r="I278" s="48"/>
      <c r="J278" s="24"/>
      <c r="K278" s="24"/>
      <c r="L278" s="24"/>
      <c r="M278" s="24"/>
      <c r="N278" s="24"/>
      <c r="O278" s="24"/>
      <c r="P278" s="24"/>
      <c r="Q278" s="24"/>
      <c r="R278" s="24"/>
    </row>
    <row r="279" spans="1:18" x14ac:dyDescent="0.2">
      <c r="A279" s="85">
        <v>33</v>
      </c>
      <c r="B279" s="63" t="s">
        <v>269</v>
      </c>
      <c r="C279" s="26">
        <v>153</v>
      </c>
      <c r="D279" s="26"/>
      <c r="E279" s="26">
        <v>11</v>
      </c>
      <c r="F279" s="26"/>
      <c r="G279" s="26">
        <v>12</v>
      </c>
      <c r="H279" s="26"/>
      <c r="I279" s="45">
        <v>176</v>
      </c>
      <c r="J279" s="26">
        <v>5</v>
      </c>
      <c r="K279" s="26"/>
      <c r="L279" s="26"/>
      <c r="M279" s="26"/>
      <c r="N279" s="26">
        <v>5</v>
      </c>
      <c r="O279" s="69">
        <v>404</v>
      </c>
      <c r="P279" s="26"/>
      <c r="Q279" s="26"/>
      <c r="R279" s="26">
        <v>494</v>
      </c>
    </row>
    <row r="280" spans="1:18" x14ac:dyDescent="0.2">
      <c r="A280" s="85"/>
      <c r="B280" s="81" t="s">
        <v>223</v>
      </c>
      <c r="C280" s="20"/>
      <c r="D280" s="20"/>
      <c r="E280" s="20"/>
      <c r="F280" s="20"/>
      <c r="G280" s="20"/>
      <c r="H280" s="20"/>
      <c r="I280" s="46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 x14ac:dyDescent="0.2">
      <c r="A281" s="85">
        <v>34</v>
      </c>
      <c r="B281" s="6" t="s">
        <v>281</v>
      </c>
      <c r="C281" s="19">
        <v>2</v>
      </c>
      <c r="D281" s="19"/>
      <c r="E281" s="19"/>
      <c r="F281" s="19"/>
      <c r="G281" s="19"/>
      <c r="H281" s="19"/>
      <c r="I281" s="47">
        <v>2</v>
      </c>
      <c r="J281" s="19"/>
      <c r="K281" s="19"/>
      <c r="L281" s="19"/>
      <c r="M281" s="19"/>
      <c r="N281" s="19"/>
      <c r="O281" s="19"/>
      <c r="P281" s="19"/>
      <c r="Q281" s="19"/>
      <c r="R281" s="19"/>
    </row>
    <row r="282" spans="1:18" x14ac:dyDescent="0.2">
      <c r="A282" s="85">
        <v>35</v>
      </c>
      <c r="B282" s="6" t="s">
        <v>370</v>
      </c>
      <c r="C282" s="19"/>
      <c r="D282" s="19"/>
      <c r="E282" s="19"/>
      <c r="F282" s="19"/>
      <c r="G282" s="19">
        <v>1</v>
      </c>
      <c r="H282" s="19"/>
      <c r="I282" s="47">
        <v>1</v>
      </c>
      <c r="J282" s="19"/>
      <c r="K282" s="19"/>
      <c r="L282" s="19"/>
      <c r="M282" s="19"/>
      <c r="N282" s="19"/>
      <c r="O282" s="19"/>
      <c r="P282" s="19"/>
      <c r="Q282" s="19"/>
      <c r="R282" s="19"/>
    </row>
    <row r="283" spans="1:18" x14ac:dyDescent="0.2">
      <c r="A283" s="85">
        <v>36</v>
      </c>
      <c r="B283" s="6" t="s">
        <v>374</v>
      </c>
      <c r="C283" s="19">
        <v>2</v>
      </c>
      <c r="D283" s="19"/>
      <c r="E283" s="19"/>
      <c r="F283" s="19"/>
      <c r="G283" s="19">
        <v>2</v>
      </c>
      <c r="H283" s="19"/>
      <c r="I283" s="47">
        <v>4</v>
      </c>
      <c r="J283" s="19"/>
      <c r="K283" s="19"/>
      <c r="L283" s="19"/>
      <c r="M283" s="19"/>
      <c r="N283" s="19"/>
      <c r="O283" s="19"/>
      <c r="P283" s="19"/>
      <c r="Q283" s="19"/>
      <c r="R283" s="19"/>
    </row>
    <row r="284" spans="1:18" x14ac:dyDescent="0.2">
      <c r="A284" s="85">
        <v>37</v>
      </c>
      <c r="B284" s="6" t="s">
        <v>371</v>
      </c>
      <c r="C284" s="19">
        <v>2</v>
      </c>
      <c r="D284" s="19"/>
      <c r="E284" s="19"/>
      <c r="F284" s="19"/>
      <c r="G284" s="19"/>
      <c r="H284" s="19"/>
      <c r="I284" s="47">
        <v>2</v>
      </c>
      <c r="J284" s="19"/>
      <c r="K284" s="19"/>
      <c r="L284" s="19"/>
      <c r="M284" s="19"/>
      <c r="N284" s="19"/>
      <c r="O284" s="19"/>
      <c r="P284" s="19"/>
      <c r="Q284" s="19"/>
      <c r="R284" s="19"/>
    </row>
    <row r="285" spans="1:18" x14ac:dyDescent="0.2">
      <c r="A285" s="85">
        <v>38</v>
      </c>
      <c r="B285" s="7" t="s">
        <v>372</v>
      </c>
      <c r="C285" s="24">
        <v>2</v>
      </c>
      <c r="D285" s="24"/>
      <c r="E285" s="24"/>
      <c r="F285" s="24"/>
      <c r="G285" s="24">
        <v>4</v>
      </c>
      <c r="H285" s="24"/>
      <c r="I285" s="48">
        <v>6</v>
      </c>
      <c r="J285" s="24"/>
      <c r="K285" s="24"/>
      <c r="L285" s="24"/>
      <c r="M285" s="24"/>
      <c r="N285" s="24"/>
      <c r="O285" s="24"/>
      <c r="P285" s="24"/>
      <c r="Q285" s="24"/>
      <c r="R285" s="24"/>
    </row>
    <row r="286" spans="1:18" x14ac:dyDescent="0.2">
      <c r="A286" s="85">
        <v>39</v>
      </c>
      <c r="B286" s="63" t="s">
        <v>269</v>
      </c>
      <c r="C286" s="26">
        <v>8</v>
      </c>
      <c r="D286" s="26"/>
      <c r="E286" s="26"/>
      <c r="F286" s="26"/>
      <c r="G286" s="26">
        <v>7</v>
      </c>
      <c r="H286" s="26"/>
      <c r="I286" s="45">
        <v>15</v>
      </c>
      <c r="J286" s="26"/>
      <c r="K286" s="26"/>
      <c r="L286" s="26"/>
      <c r="M286" s="26"/>
      <c r="N286" s="26"/>
      <c r="O286" s="26"/>
      <c r="P286" s="26"/>
      <c r="Q286" s="26"/>
      <c r="R286" s="26"/>
    </row>
    <row r="287" spans="1:18" x14ac:dyDescent="0.2">
      <c r="A287" s="85"/>
      <c r="B287" s="81" t="s">
        <v>669</v>
      </c>
      <c r="C287" s="20"/>
      <c r="D287" s="20"/>
      <c r="E287" s="20"/>
      <c r="F287" s="20"/>
      <c r="G287" s="20"/>
      <c r="H287" s="20"/>
      <c r="I287" s="46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 x14ac:dyDescent="0.2">
      <c r="A288" s="85">
        <v>40</v>
      </c>
      <c r="B288" s="6" t="s">
        <v>283</v>
      </c>
      <c r="C288" s="19">
        <v>3</v>
      </c>
      <c r="D288" s="19"/>
      <c r="E288" s="19"/>
      <c r="F288" s="19"/>
      <c r="G288" s="19">
        <v>1</v>
      </c>
      <c r="H288" s="19"/>
      <c r="I288" s="47">
        <v>4</v>
      </c>
      <c r="J288" s="19"/>
      <c r="K288" s="19"/>
      <c r="L288" s="19"/>
      <c r="M288" s="19"/>
      <c r="N288" s="19"/>
      <c r="O288" s="19"/>
      <c r="P288" s="19"/>
      <c r="Q288" s="19"/>
      <c r="R288" s="19"/>
    </row>
    <row r="289" spans="1:24" x14ac:dyDescent="0.2">
      <c r="A289" s="85">
        <v>41</v>
      </c>
      <c r="B289" s="7" t="s">
        <v>373</v>
      </c>
      <c r="C289" s="24">
        <v>3</v>
      </c>
      <c r="D289" s="24"/>
      <c r="E289" s="24"/>
      <c r="F289" s="24"/>
      <c r="G289" s="24"/>
      <c r="H289" s="24"/>
      <c r="I289" s="48">
        <v>3</v>
      </c>
      <c r="J289" s="24"/>
      <c r="K289" s="24"/>
      <c r="L289" s="24"/>
      <c r="M289" s="24"/>
      <c r="N289" s="24"/>
      <c r="O289" s="24"/>
      <c r="P289" s="24"/>
      <c r="Q289" s="24"/>
      <c r="R289" s="24"/>
    </row>
    <row r="290" spans="1:24" x14ac:dyDescent="0.2">
      <c r="A290" s="85">
        <v>42</v>
      </c>
      <c r="B290" s="63" t="s">
        <v>269</v>
      </c>
      <c r="C290" s="26">
        <v>6</v>
      </c>
      <c r="D290" s="26"/>
      <c r="E290" s="26"/>
      <c r="F290" s="26"/>
      <c r="G290" s="26">
        <v>1</v>
      </c>
      <c r="H290" s="26"/>
      <c r="I290" s="75">
        <v>7</v>
      </c>
      <c r="J290" s="26"/>
      <c r="K290" s="26"/>
      <c r="L290" s="26"/>
      <c r="M290" s="26"/>
      <c r="N290" s="26"/>
      <c r="O290" s="26"/>
      <c r="P290" s="26"/>
      <c r="Q290" s="26"/>
      <c r="R290" s="26"/>
    </row>
    <row r="291" spans="1:24" x14ac:dyDescent="0.2">
      <c r="A291" s="85">
        <v>43</v>
      </c>
      <c r="B291" s="63" t="s">
        <v>292</v>
      </c>
      <c r="C291" s="27">
        <v>168802</v>
      </c>
      <c r="D291" s="26">
        <v>34325</v>
      </c>
      <c r="E291" s="28">
        <v>421</v>
      </c>
      <c r="F291" s="27">
        <v>784</v>
      </c>
      <c r="G291" s="26">
        <v>12212</v>
      </c>
      <c r="H291" s="26">
        <v>882</v>
      </c>
      <c r="I291" s="75">
        <v>217426</v>
      </c>
      <c r="J291" s="28">
        <v>50210</v>
      </c>
      <c r="K291" s="28">
        <v>11860</v>
      </c>
      <c r="L291" s="28">
        <v>8287</v>
      </c>
      <c r="M291" s="28">
        <v>26316</v>
      </c>
      <c r="N291" s="28">
        <v>96673</v>
      </c>
      <c r="O291" s="28">
        <v>50927</v>
      </c>
      <c r="P291" s="28">
        <v>2139</v>
      </c>
      <c r="Q291" s="28">
        <v>361</v>
      </c>
      <c r="R291" s="28">
        <v>53427</v>
      </c>
    </row>
    <row r="292" spans="1:24" x14ac:dyDescent="0.2">
      <c r="A292" s="86">
        <v>44</v>
      </c>
      <c r="B292" s="3" t="s">
        <v>293</v>
      </c>
      <c r="C292" s="27">
        <v>6198</v>
      </c>
      <c r="D292" s="26"/>
      <c r="E292" s="28"/>
      <c r="F292" s="27"/>
      <c r="G292" s="26"/>
      <c r="H292" s="26"/>
      <c r="I292" s="75">
        <v>6198</v>
      </c>
      <c r="J292" s="28"/>
      <c r="K292" s="28"/>
      <c r="L292" s="28"/>
      <c r="M292" s="28"/>
      <c r="N292" s="28"/>
      <c r="O292" s="28">
        <v>118</v>
      </c>
      <c r="P292" s="28">
        <v>205</v>
      </c>
      <c r="Q292" s="28"/>
      <c r="R292" s="28">
        <v>323</v>
      </c>
    </row>
    <row r="294" spans="1:24" x14ac:dyDescent="0.2">
      <c r="C294" s="18">
        <f>SUM(C243:C250)-C251</f>
        <v>0</v>
      </c>
      <c r="D294" s="18">
        <f t="shared" ref="D294:R294" si="25">SUM(D243:D250)-D251</f>
        <v>0</v>
      </c>
      <c r="E294" s="18">
        <f t="shared" si="25"/>
        <v>0</v>
      </c>
      <c r="F294" s="18">
        <f t="shared" si="25"/>
        <v>0</v>
      </c>
      <c r="G294" s="18">
        <f t="shared" si="25"/>
        <v>0</v>
      </c>
      <c r="H294" s="18">
        <f t="shared" si="25"/>
        <v>0</v>
      </c>
      <c r="I294" s="18">
        <f t="shared" si="25"/>
        <v>0</v>
      </c>
      <c r="J294" s="18">
        <f t="shared" si="25"/>
        <v>0</v>
      </c>
      <c r="K294" s="18">
        <f t="shared" si="25"/>
        <v>0</v>
      </c>
      <c r="L294" s="18">
        <f t="shared" si="25"/>
        <v>0</v>
      </c>
      <c r="M294" s="18">
        <f t="shared" si="25"/>
        <v>0</v>
      </c>
      <c r="N294" s="18">
        <f t="shared" si="25"/>
        <v>0</v>
      </c>
      <c r="O294" s="18">
        <f t="shared" si="25"/>
        <v>0</v>
      </c>
      <c r="P294" s="18">
        <f t="shared" si="25"/>
        <v>0</v>
      </c>
      <c r="Q294" s="18">
        <f t="shared" si="25"/>
        <v>0</v>
      </c>
      <c r="R294" s="18">
        <f t="shared" si="25"/>
        <v>0</v>
      </c>
    </row>
    <row r="295" spans="1:24" x14ac:dyDescent="0.2">
      <c r="C295" s="18">
        <f>SUM(C252:C253)-C254</f>
        <v>0</v>
      </c>
      <c r="D295" s="18">
        <f t="shared" ref="D295:R295" si="26">SUM(D252:D253)-D254</f>
        <v>0</v>
      </c>
      <c r="E295" s="18">
        <f t="shared" si="26"/>
        <v>0</v>
      </c>
      <c r="F295" s="18">
        <f t="shared" si="26"/>
        <v>0</v>
      </c>
      <c r="G295" s="18">
        <f t="shared" si="26"/>
        <v>0</v>
      </c>
      <c r="H295" s="18">
        <f t="shared" si="26"/>
        <v>0</v>
      </c>
      <c r="I295" s="18">
        <f t="shared" si="26"/>
        <v>0</v>
      </c>
      <c r="J295" s="18">
        <f t="shared" si="26"/>
        <v>0</v>
      </c>
      <c r="K295" s="18">
        <f t="shared" si="26"/>
        <v>0</v>
      </c>
      <c r="L295" s="18">
        <f t="shared" si="26"/>
        <v>0</v>
      </c>
      <c r="M295" s="18">
        <f t="shared" si="26"/>
        <v>0</v>
      </c>
      <c r="N295" s="18">
        <f t="shared" si="26"/>
        <v>0</v>
      </c>
      <c r="O295" s="18">
        <f t="shared" si="26"/>
        <v>0</v>
      </c>
      <c r="P295" s="18">
        <f t="shared" si="26"/>
        <v>0</v>
      </c>
      <c r="Q295" s="18">
        <f t="shared" si="26"/>
        <v>0</v>
      </c>
      <c r="R295" s="18">
        <f t="shared" si="26"/>
        <v>0</v>
      </c>
    </row>
    <row r="296" spans="1:24" x14ac:dyDescent="0.2">
      <c r="C296" s="18">
        <f>SUM(C255:C258)-C259</f>
        <v>0</v>
      </c>
      <c r="D296" s="18">
        <f t="shared" ref="D296:R296" si="27">SUM(D255:D258)-D259</f>
        <v>0</v>
      </c>
      <c r="E296" s="18">
        <f t="shared" si="27"/>
        <v>0</v>
      </c>
      <c r="F296" s="18">
        <f t="shared" si="27"/>
        <v>0</v>
      </c>
      <c r="G296" s="18">
        <f t="shared" si="27"/>
        <v>0</v>
      </c>
      <c r="H296" s="18">
        <f t="shared" si="27"/>
        <v>0</v>
      </c>
      <c r="I296" s="18">
        <f t="shared" si="27"/>
        <v>0</v>
      </c>
      <c r="J296" s="18">
        <f t="shared" si="27"/>
        <v>0</v>
      </c>
      <c r="K296" s="18">
        <f t="shared" si="27"/>
        <v>0</v>
      </c>
      <c r="L296" s="18">
        <f t="shared" si="27"/>
        <v>0</v>
      </c>
      <c r="M296" s="18">
        <f t="shared" si="27"/>
        <v>0</v>
      </c>
      <c r="N296" s="18">
        <f t="shared" si="27"/>
        <v>0</v>
      </c>
      <c r="O296" s="18">
        <f t="shared" si="27"/>
        <v>0</v>
      </c>
      <c r="P296" s="18">
        <f t="shared" si="27"/>
        <v>0</v>
      </c>
      <c r="Q296" s="18">
        <f t="shared" si="27"/>
        <v>0</v>
      </c>
      <c r="R296" s="18">
        <f t="shared" si="27"/>
        <v>0</v>
      </c>
    </row>
    <row r="297" spans="1:24" x14ac:dyDescent="0.2">
      <c r="C297" s="18">
        <f>SUM(C260:C262)-C263</f>
        <v>0</v>
      </c>
      <c r="D297" s="18">
        <f t="shared" ref="D297:R297" si="28">SUM(D260:D262)-D263</f>
        <v>0</v>
      </c>
      <c r="E297" s="18">
        <f t="shared" si="28"/>
        <v>0</v>
      </c>
      <c r="F297" s="18">
        <f t="shared" si="28"/>
        <v>0</v>
      </c>
      <c r="G297" s="18">
        <f t="shared" si="28"/>
        <v>0</v>
      </c>
      <c r="H297" s="18">
        <f t="shared" si="28"/>
        <v>0</v>
      </c>
      <c r="I297" s="18">
        <f t="shared" si="28"/>
        <v>0</v>
      </c>
      <c r="J297" s="18">
        <f t="shared" si="28"/>
        <v>0</v>
      </c>
      <c r="K297" s="18">
        <f t="shared" si="28"/>
        <v>0</v>
      </c>
      <c r="L297" s="18">
        <f t="shared" si="28"/>
        <v>0</v>
      </c>
      <c r="M297" s="18">
        <f t="shared" si="28"/>
        <v>0</v>
      </c>
      <c r="N297" s="18">
        <f t="shared" si="28"/>
        <v>0</v>
      </c>
      <c r="O297" s="18">
        <f t="shared" si="28"/>
        <v>0</v>
      </c>
      <c r="P297" s="18">
        <f t="shared" si="28"/>
        <v>0</v>
      </c>
      <c r="Q297" s="18">
        <f t="shared" si="28"/>
        <v>0</v>
      </c>
      <c r="R297" s="18">
        <f t="shared" si="28"/>
        <v>0</v>
      </c>
    </row>
    <row r="298" spans="1:24" x14ac:dyDescent="0.2">
      <c r="C298" s="18">
        <f>SUM(C271:C278)-C279</f>
        <v>0</v>
      </c>
      <c r="D298" s="18">
        <f t="shared" ref="D298:R298" si="29">SUM(D271:D278)-D279</f>
        <v>0</v>
      </c>
      <c r="E298" s="18">
        <f t="shared" si="29"/>
        <v>0</v>
      </c>
      <c r="F298" s="18">
        <f t="shared" si="29"/>
        <v>0</v>
      </c>
      <c r="G298" s="18">
        <f t="shared" si="29"/>
        <v>0</v>
      </c>
      <c r="H298" s="18">
        <f t="shared" si="29"/>
        <v>0</v>
      </c>
      <c r="I298" s="18">
        <f t="shared" si="29"/>
        <v>0</v>
      </c>
      <c r="J298" s="18">
        <f t="shared" si="29"/>
        <v>0</v>
      </c>
      <c r="K298" s="18">
        <f t="shared" si="29"/>
        <v>0</v>
      </c>
      <c r="L298" s="18">
        <f t="shared" si="29"/>
        <v>0</v>
      </c>
      <c r="M298" s="18">
        <f t="shared" si="29"/>
        <v>0</v>
      </c>
      <c r="N298" s="18">
        <f t="shared" si="29"/>
        <v>0</v>
      </c>
      <c r="O298" s="18">
        <f t="shared" si="29"/>
        <v>90</v>
      </c>
      <c r="P298" s="18">
        <f t="shared" si="29"/>
        <v>0</v>
      </c>
      <c r="Q298" s="18">
        <f t="shared" si="29"/>
        <v>0</v>
      </c>
      <c r="R298" s="18">
        <f t="shared" si="29"/>
        <v>0</v>
      </c>
    </row>
    <row r="299" spans="1:24" x14ac:dyDescent="0.2">
      <c r="C299" s="18">
        <f>SUM(C281:C285)-C286</f>
        <v>0</v>
      </c>
      <c r="D299" s="18">
        <f t="shared" ref="D299:R299" si="30">SUM(D281:D285)-D286</f>
        <v>0</v>
      </c>
      <c r="E299" s="18">
        <f t="shared" si="30"/>
        <v>0</v>
      </c>
      <c r="F299" s="18">
        <f t="shared" si="30"/>
        <v>0</v>
      </c>
      <c r="G299" s="18">
        <f t="shared" si="30"/>
        <v>0</v>
      </c>
      <c r="H299" s="18">
        <f t="shared" si="30"/>
        <v>0</v>
      </c>
      <c r="I299" s="18">
        <f t="shared" si="30"/>
        <v>0</v>
      </c>
      <c r="J299" s="18">
        <f t="shared" si="30"/>
        <v>0</v>
      </c>
      <c r="K299" s="18">
        <f t="shared" si="30"/>
        <v>0</v>
      </c>
      <c r="L299" s="18">
        <f t="shared" si="30"/>
        <v>0</v>
      </c>
      <c r="M299" s="18">
        <f t="shared" si="30"/>
        <v>0</v>
      </c>
      <c r="N299" s="18">
        <f t="shared" si="30"/>
        <v>0</v>
      </c>
      <c r="O299" s="18">
        <f t="shared" si="30"/>
        <v>0</v>
      </c>
      <c r="P299" s="18">
        <f t="shared" si="30"/>
        <v>0</v>
      </c>
      <c r="Q299" s="18">
        <f t="shared" si="30"/>
        <v>0</v>
      </c>
      <c r="R299" s="18">
        <f t="shared" si="30"/>
        <v>0</v>
      </c>
    </row>
    <row r="300" spans="1:24" x14ac:dyDescent="0.2">
      <c r="C300" s="18">
        <f>SUM(C288:C289)-C290</f>
        <v>0</v>
      </c>
      <c r="D300" s="18">
        <f t="shared" ref="D300:R300" si="31">SUM(D288:D289)-D290</f>
        <v>0</v>
      </c>
      <c r="E300" s="18">
        <f t="shared" si="31"/>
        <v>0</v>
      </c>
      <c r="F300" s="18">
        <f t="shared" si="31"/>
        <v>0</v>
      </c>
      <c r="G300" s="18">
        <f t="shared" si="31"/>
        <v>0</v>
      </c>
      <c r="H300" s="18">
        <f t="shared" si="31"/>
        <v>0</v>
      </c>
      <c r="I300" s="18">
        <f t="shared" si="31"/>
        <v>0</v>
      </c>
      <c r="J300" s="18">
        <f t="shared" si="31"/>
        <v>0</v>
      </c>
      <c r="K300" s="18">
        <f t="shared" si="31"/>
        <v>0</v>
      </c>
      <c r="L300" s="18">
        <f t="shared" si="31"/>
        <v>0</v>
      </c>
      <c r="M300" s="18">
        <f t="shared" si="31"/>
        <v>0</v>
      </c>
      <c r="N300" s="18">
        <f t="shared" si="31"/>
        <v>0</v>
      </c>
      <c r="O300" s="18">
        <f t="shared" si="31"/>
        <v>0</v>
      </c>
      <c r="P300" s="18">
        <f t="shared" si="31"/>
        <v>0</v>
      </c>
      <c r="Q300" s="18">
        <f t="shared" si="31"/>
        <v>0</v>
      </c>
      <c r="R300" s="18">
        <f t="shared" si="31"/>
        <v>0</v>
      </c>
    </row>
    <row r="301" spans="1:24" x14ac:dyDescent="0.2">
      <c r="C301" s="18">
        <f>SUM(C267:C269)+C251+C254+C259+C263+C264+C265+C279+C286+C290-C291</f>
        <v>0</v>
      </c>
      <c r="D301" s="18">
        <f t="shared" ref="D301:R301" si="32">SUM(D267:D269)+D251+D254+D259+D263+D264+D265+D279+D286+D290-D291</f>
        <v>0</v>
      </c>
      <c r="E301" s="18">
        <f t="shared" si="32"/>
        <v>0</v>
      </c>
      <c r="F301" s="18">
        <f t="shared" si="32"/>
        <v>0</v>
      </c>
      <c r="G301" s="18">
        <f t="shared" si="32"/>
        <v>0</v>
      </c>
      <c r="H301" s="18">
        <f t="shared" si="32"/>
        <v>0</v>
      </c>
      <c r="I301" s="18">
        <f t="shared" si="32"/>
        <v>0</v>
      </c>
      <c r="J301" s="18">
        <f t="shared" si="32"/>
        <v>0</v>
      </c>
      <c r="K301" s="18">
        <f t="shared" si="32"/>
        <v>0</v>
      </c>
      <c r="L301" s="18">
        <f t="shared" si="32"/>
        <v>0</v>
      </c>
      <c r="M301" s="18">
        <f t="shared" si="32"/>
        <v>0</v>
      </c>
      <c r="N301" s="18">
        <f t="shared" si="32"/>
        <v>0</v>
      </c>
      <c r="O301" s="18">
        <f t="shared" si="32"/>
        <v>-90</v>
      </c>
      <c r="P301" s="18">
        <f t="shared" si="32"/>
        <v>0</v>
      </c>
      <c r="Q301" s="18">
        <f t="shared" si="32"/>
        <v>0</v>
      </c>
      <c r="R301" s="18">
        <f t="shared" si="32"/>
        <v>0</v>
      </c>
    </row>
    <row r="303" spans="1:24" x14ac:dyDescent="0.2">
      <c r="A303" s="66" t="s">
        <v>78</v>
      </c>
      <c r="N303" s="66" t="s">
        <v>81</v>
      </c>
    </row>
    <row r="304" spans="1:24" x14ac:dyDescent="0.2">
      <c r="A304" s="137" t="s">
        <v>76</v>
      </c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8"/>
    </row>
    <row r="305" spans="1:24" x14ac:dyDescent="0.2">
      <c r="B305" s="137" t="s">
        <v>80</v>
      </c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8"/>
      <c r="R305" s="140" t="s">
        <v>392</v>
      </c>
      <c r="S305" s="137"/>
      <c r="T305" s="137"/>
      <c r="U305" s="137"/>
      <c r="V305" s="137"/>
      <c r="W305" s="138"/>
      <c r="X305" s="145" t="s">
        <v>393</v>
      </c>
    </row>
    <row r="306" spans="1:24" ht="51" x14ac:dyDescent="0.2">
      <c r="A306" s="13"/>
      <c r="B306" s="34" t="s">
        <v>383</v>
      </c>
      <c r="C306" s="34" t="s">
        <v>384</v>
      </c>
      <c r="D306" s="34" t="s">
        <v>385</v>
      </c>
      <c r="E306" s="34" t="s">
        <v>741</v>
      </c>
      <c r="F306" s="34" t="s">
        <v>386</v>
      </c>
      <c r="G306" s="34" t="s">
        <v>749</v>
      </c>
      <c r="H306" s="34" t="s">
        <v>387</v>
      </c>
      <c r="I306" s="34" t="s">
        <v>748</v>
      </c>
      <c r="J306" s="34" t="s">
        <v>388</v>
      </c>
      <c r="K306" s="34" t="s">
        <v>389</v>
      </c>
      <c r="L306" s="34" t="s">
        <v>390</v>
      </c>
      <c r="M306" s="43" t="s">
        <v>391</v>
      </c>
      <c r="N306" s="82" t="s">
        <v>394</v>
      </c>
      <c r="O306" s="34" t="s">
        <v>736</v>
      </c>
      <c r="P306" s="34" t="s">
        <v>395</v>
      </c>
      <c r="Q306" s="34" t="s">
        <v>269</v>
      </c>
      <c r="R306" s="34" t="s">
        <v>396</v>
      </c>
      <c r="S306" s="34" t="s">
        <v>397</v>
      </c>
      <c r="T306" s="34" t="s">
        <v>398</v>
      </c>
      <c r="U306" s="34" t="s">
        <v>399</v>
      </c>
      <c r="V306" s="34" t="s">
        <v>740</v>
      </c>
      <c r="W306" s="34" t="s">
        <v>269</v>
      </c>
      <c r="X306" s="146"/>
    </row>
    <row r="307" spans="1:24" x14ac:dyDescent="0.2">
      <c r="A307" s="84">
        <v>1</v>
      </c>
      <c r="B307" s="20">
        <v>948</v>
      </c>
      <c r="C307" s="20"/>
      <c r="D307" s="20"/>
      <c r="E307" s="20"/>
      <c r="F307" s="20">
        <v>123</v>
      </c>
      <c r="G307" s="20"/>
      <c r="H307" s="20">
        <v>266</v>
      </c>
      <c r="I307" s="20"/>
      <c r="J307" s="20"/>
      <c r="K307" s="20"/>
      <c r="L307" s="20"/>
      <c r="M307" s="46">
        <v>104</v>
      </c>
      <c r="N307" s="30"/>
      <c r="O307" s="20"/>
      <c r="P307" s="20"/>
      <c r="Q307" s="20">
        <v>1441</v>
      </c>
      <c r="R307" s="20">
        <v>2846</v>
      </c>
      <c r="S307" s="20">
        <v>2343</v>
      </c>
      <c r="T307" s="20">
        <v>665</v>
      </c>
      <c r="U307" s="20">
        <v>462</v>
      </c>
      <c r="V307" s="20">
        <v>1519</v>
      </c>
      <c r="W307" s="20">
        <v>7835</v>
      </c>
      <c r="X307" s="20">
        <v>26101</v>
      </c>
    </row>
    <row r="308" spans="1:24" x14ac:dyDescent="0.2">
      <c r="A308" s="85">
        <v>2</v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47"/>
      <c r="N308" s="49"/>
      <c r="O308" s="19"/>
      <c r="P308" s="19"/>
      <c r="Q308" s="19"/>
      <c r="R308" s="19"/>
      <c r="S308" s="19"/>
      <c r="T308" s="19"/>
      <c r="U308" s="19"/>
      <c r="V308" s="19"/>
      <c r="W308" s="19"/>
      <c r="X308" s="19">
        <v>26934</v>
      </c>
    </row>
    <row r="309" spans="1:24" x14ac:dyDescent="0.2">
      <c r="A309" s="85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47"/>
      <c r="N309" s="49"/>
      <c r="O309" s="19"/>
      <c r="P309" s="19"/>
      <c r="Q309" s="19"/>
      <c r="R309" s="19"/>
      <c r="S309" s="19"/>
      <c r="T309" s="19"/>
      <c r="U309" s="19"/>
      <c r="V309" s="19"/>
      <c r="W309" s="19"/>
      <c r="X309" s="19"/>
    </row>
    <row r="310" spans="1:24" x14ac:dyDescent="0.2">
      <c r="A310" s="85">
        <v>3</v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47"/>
      <c r="N310" s="49"/>
      <c r="O310" s="19"/>
      <c r="P310" s="19"/>
      <c r="Q310" s="19"/>
      <c r="R310" s="19"/>
      <c r="S310" s="19"/>
      <c r="T310" s="19"/>
      <c r="U310" s="19"/>
      <c r="V310" s="19"/>
      <c r="W310" s="19"/>
      <c r="X310" s="19">
        <v>374</v>
      </c>
    </row>
    <row r="311" spans="1:24" x14ac:dyDescent="0.2">
      <c r="A311" s="85">
        <v>4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47"/>
      <c r="N311" s="49"/>
      <c r="O311" s="19"/>
      <c r="P311" s="19"/>
      <c r="Q311" s="19"/>
      <c r="R311" s="19"/>
      <c r="S311" s="19"/>
      <c r="T311" s="19"/>
      <c r="U311" s="19"/>
      <c r="V311" s="19"/>
      <c r="W311" s="19"/>
      <c r="X311" s="19">
        <v>16</v>
      </c>
    </row>
    <row r="312" spans="1:24" x14ac:dyDescent="0.2">
      <c r="A312" s="85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47"/>
      <c r="N312" s="49"/>
      <c r="O312" s="19"/>
      <c r="P312" s="19"/>
      <c r="Q312" s="19"/>
      <c r="R312" s="19"/>
      <c r="S312" s="19"/>
      <c r="T312" s="19"/>
      <c r="U312" s="19"/>
      <c r="V312" s="19"/>
      <c r="W312" s="19"/>
      <c r="X312" s="19"/>
    </row>
    <row r="313" spans="1:24" x14ac:dyDescent="0.2">
      <c r="A313" s="85">
        <v>5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47"/>
      <c r="N313" s="49"/>
      <c r="O313" s="19"/>
      <c r="P313" s="19"/>
      <c r="Q313" s="19"/>
      <c r="R313" s="19"/>
      <c r="S313" s="19"/>
      <c r="T313" s="19"/>
      <c r="U313" s="19"/>
      <c r="V313" s="19"/>
      <c r="W313" s="19"/>
      <c r="X313" s="19">
        <v>1139</v>
      </c>
    </row>
    <row r="314" spans="1:24" x14ac:dyDescent="0.2">
      <c r="A314" s="85">
        <v>6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48"/>
      <c r="N314" s="74"/>
      <c r="O314" s="24"/>
      <c r="P314" s="24"/>
      <c r="Q314" s="24"/>
      <c r="R314" s="24"/>
      <c r="S314" s="24"/>
      <c r="T314" s="24"/>
      <c r="U314" s="24"/>
      <c r="V314" s="24"/>
      <c r="W314" s="24"/>
      <c r="X314" s="24">
        <v>134</v>
      </c>
    </row>
    <row r="315" spans="1:24" x14ac:dyDescent="0.2">
      <c r="A315" s="85">
        <v>7</v>
      </c>
      <c r="B315" s="26">
        <v>948</v>
      </c>
      <c r="C315" s="26"/>
      <c r="D315" s="26"/>
      <c r="E315" s="26"/>
      <c r="F315" s="26">
        <v>123</v>
      </c>
      <c r="G315" s="26"/>
      <c r="H315" s="26">
        <v>266</v>
      </c>
      <c r="I315" s="26"/>
      <c r="J315" s="26"/>
      <c r="K315" s="26"/>
      <c r="L315" s="26"/>
      <c r="M315" s="45">
        <v>104</v>
      </c>
      <c r="N315" s="28"/>
      <c r="O315" s="26"/>
      <c r="P315" s="26"/>
      <c r="Q315" s="26">
        <v>1441</v>
      </c>
      <c r="R315" s="26">
        <v>2846</v>
      </c>
      <c r="S315" s="26">
        <v>2343</v>
      </c>
      <c r="T315" s="26">
        <v>665</v>
      </c>
      <c r="U315" s="26">
        <v>462</v>
      </c>
      <c r="V315" s="26">
        <v>1519</v>
      </c>
      <c r="W315" s="26">
        <v>7835</v>
      </c>
      <c r="X315" s="26">
        <v>54698</v>
      </c>
    </row>
    <row r="316" spans="1:24" x14ac:dyDescent="0.2">
      <c r="A316" s="85">
        <v>8</v>
      </c>
      <c r="B316" s="20">
        <v>1622</v>
      </c>
      <c r="C316" s="20"/>
      <c r="D316" s="20">
        <v>1738</v>
      </c>
      <c r="E316" s="20"/>
      <c r="F316" s="20"/>
      <c r="G316" s="20">
        <v>25</v>
      </c>
      <c r="H316" s="20">
        <v>1152</v>
      </c>
      <c r="I316" s="20">
        <v>280</v>
      </c>
      <c r="J316" s="20"/>
      <c r="K316" s="20">
        <v>2110</v>
      </c>
      <c r="L316" s="20">
        <v>892</v>
      </c>
      <c r="M316" s="46">
        <v>441</v>
      </c>
      <c r="N316" s="30">
        <v>895</v>
      </c>
      <c r="O316" s="20">
        <v>343</v>
      </c>
      <c r="P316" s="20">
        <v>347</v>
      </c>
      <c r="Q316" s="20">
        <v>9845</v>
      </c>
      <c r="R316" s="20">
        <v>635</v>
      </c>
      <c r="S316" s="20">
        <v>2114</v>
      </c>
      <c r="T316" s="20"/>
      <c r="U316" s="20"/>
      <c r="V316" s="20"/>
      <c r="W316" s="20">
        <v>2749</v>
      </c>
      <c r="X316" s="20">
        <v>70675</v>
      </c>
    </row>
    <row r="317" spans="1:24" x14ac:dyDescent="0.2">
      <c r="A317" s="85">
        <v>9</v>
      </c>
      <c r="B317" s="24">
        <v>70</v>
      </c>
      <c r="C317" s="24">
        <v>3782</v>
      </c>
      <c r="D317" s="24">
        <v>18759</v>
      </c>
      <c r="E317" s="24">
        <v>638</v>
      </c>
      <c r="F317" s="24">
        <v>2249</v>
      </c>
      <c r="G317" s="24">
        <v>363</v>
      </c>
      <c r="H317" s="24">
        <v>1369</v>
      </c>
      <c r="I317" s="24">
        <v>2087</v>
      </c>
      <c r="J317" s="24">
        <v>3899</v>
      </c>
      <c r="K317" s="24">
        <v>1095</v>
      </c>
      <c r="L317" s="24">
        <v>375</v>
      </c>
      <c r="M317" s="48">
        <v>851</v>
      </c>
      <c r="N317" s="74">
        <v>174</v>
      </c>
      <c r="O317" s="24">
        <v>3446</v>
      </c>
      <c r="P317" s="24">
        <v>882</v>
      </c>
      <c r="Q317" s="24">
        <v>40039</v>
      </c>
      <c r="R317" s="24">
        <v>19269</v>
      </c>
      <c r="S317" s="24">
        <v>8896</v>
      </c>
      <c r="T317" s="24">
        <v>9201</v>
      </c>
      <c r="U317" s="24">
        <v>3475</v>
      </c>
      <c r="V317" s="24">
        <v>29131</v>
      </c>
      <c r="W317" s="24">
        <v>69972</v>
      </c>
      <c r="X317" s="24">
        <v>290127</v>
      </c>
    </row>
    <row r="318" spans="1:24" x14ac:dyDescent="0.2">
      <c r="A318" s="85">
        <v>10</v>
      </c>
      <c r="B318" s="26">
        <v>1692</v>
      </c>
      <c r="C318" s="26">
        <v>3782</v>
      </c>
      <c r="D318" s="26">
        <v>20497</v>
      </c>
      <c r="E318" s="26">
        <v>638</v>
      </c>
      <c r="F318" s="26">
        <v>2249</v>
      </c>
      <c r="G318" s="26">
        <v>388</v>
      </c>
      <c r="H318" s="26">
        <v>2521</v>
      </c>
      <c r="I318" s="26">
        <v>2367</v>
      </c>
      <c r="J318" s="26">
        <v>3899</v>
      </c>
      <c r="K318" s="26">
        <v>3205</v>
      </c>
      <c r="L318" s="26">
        <v>1267</v>
      </c>
      <c r="M318" s="45">
        <v>1292</v>
      </c>
      <c r="N318" s="28">
        <v>1069</v>
      </c>
      <c r="O318" s="26">
        <v>3789</v>
      </c>
      <c r="P318" s="26">
        <v>1229</v>
      </c>
      <c r="Q318" s="26">
        <v>49884</v>
      </c>
      <c r="R318" s="26">
        <v>19904</v>
      </c>
      <c r="S318" s="26">
        <v>11010</v>
      </c>
      <c r="T318" s="26">
        <v>9201</v>
      </c>
      <c r="U318" s="26">
        <v>3475</v>
      </c>
      <c r="V318" s="26">
        <v>29131</v>
      </c>
      <c r="W318" s="26">
        <v>72721</v>
      </c>
      <c r="X318" s="26">
        <v>360802</v>
      </c>
    </row>
    <row r="319" spans="1:24" x14ac:dyDescent="0.2">
      <c r="A319" s="85">
        <v>11</v>
      </c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46"/>
      <c r="N319" s="30"/>
      <c r="O319" s="20"/>
      <c r="P319" s="20"/>
      <c r="Q319" s="20"/>
      <c r="R319" s="20"/>
      <c r="S319" s="20"/>
      <c r="T319" s="20"/>
      <c r="U319" s="20"/>
      <c r="V319" s="20">
        <v>1206</v>
      </c>
      <c r="W319" s="20">
        <v>1206</v>
      </c>
      <c r="X319" s="20">
        <v>2274</v>
      </c>
    </row>
    <row r="320" spans="1:24" x14ac:dyDescent="0.2">
      <c r="A320" s="85">
        <v>12</v>
      </c>
      <c r="B320" s="19">
        <v>1649</v>
      </c>
      <c r="C320" s="19">
        <v>48</v>
      </c>
      <c r="D320" s="19"/>
      <c r="E320" s="19">
        <v>579</v>
      </c>
      <c r="F320" s="19">
        <v>1360</v>
      </c>
      <c r="G320" s="19"/>
      <c r="H320" s="19">
        <v>6</v>
      </c>
      <c r="I320" s="19">
        <v>150</v>
      </c>
      <c r="J320" s="19">
        <v>191</v>
      </c>
      <c r="K320" s="19">
        <v>57</v>
      </c>
      <c r="L320" s="19">
        <v>505</v>
      </c>
      <c r="M320" s="47">
        <v>179</v>
      </c>
      <c r="N320" s="49">
        <v>10</v>
      </c>
      <c r="O320" s="19">
        <v>28</v>
      </c>
      <c r="P320" s="19"/>
      <c r="Q320" s="19">
        <v>4762</v>
      </c>
      <c r="R320" s="19">
        <v>5087</v>
      </c>
      <c r="S320" s="19">
        <v>200</v>
      </c>
      <c r="T320" s="19">
        <v>117</v>
      </c>
      <c r="U320" s="19">
        <v>537</v>
      </c>
      <c r="V320" s="19"/>
      <c r="W320" s="19">
        <v>5941</v>
      </c>
      <c r="X320" s="19">
        <v>24250</v>
      </c>
    </row>
    <row r="321" spans="1:24" x14ac:dyDescent="0.2">
      <c r="A321" s="85">
        <v>13</v>
      </c>
      <c r="B321" s="19">
        <v>74</v>
      </c>
      <c r="C321" s="19">
        <v>200</v>
      </c>
      <c r="D321" s="19">
        <v>405</v>
      </c>
      <c r="E321" s="19">
        <v>1999</v>
      </c>
      <c r="F321" s="19">
        <v>634</v>
      </c>
      <c r="G321" s="19">
        <v>17</v>
      </c>
      <c r="H321" s="19">
        <v>252</v>
      </c>
      <c r="I321" s="19">
        <v>610</v>
      </c>
      <c r="J321" s="19">
        <v>3346</v>
      </c>
      <c r="K321" s="19">
        <v>520</v>
      </c>
      <c r="L321" s="19">
        <v>259</v>
      </c>
      <c r="M321" s="47">
        <v>1553</v>
      </c>
      <c r="N321" s="49">
        <v>62</v>
      </c>
      <c r="O321" s="19">
        <v>3794</v>
      </c>
      <c r="P321" s="19">
        <v>605</v>
      </c>
      <c r="Q321" s="19">
        <v>14330</v>
      </c>
      <c r="R321" s="19">
        <v>9148</v>
      </c>
      <c r="S321" s="19">
        <v>4352</v>
      </c>
      <c r="T321" s="19">
        <v>2714</v>
      </c>
      <c r="U321" s="19">
        <v>520</v>
      </c>
      <c r="V321" s="19">
        <v>5772</v>
      </c>
      <c r="W321" s="19">
        <v>22506</v>
      </c>
      <c r="X321" s="19">
        <v>104550</v>
      </c>
    </row>
    <row r="322" spans="1:24" x14ac:dyDescent="0.2">
      <c r="A322" s="85">
        <v>14</v>
      </c>
      <c r="B322" s="24">
        <v>11</v>
      </c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48"/>
      <c r="N322" s="74"/>
      <c r="O322" s="24"/>
      <c r="P322" s="24"/>
      <c r="Q322" s="24">
        <v>11</v>
      </c>
      <c r="R322" s="24"/>
      <c r="S322" s="24"/>
      <c r="T322" s="24"/>
      <c r="U322" s="24"/>
      <c r="V322" s="24"/>
      <c r="W322" s="24"/>
      <c r="X322" s="24">
        <v>11</v>
      </c>
    </row>
    <row r="323" spans="1:24" x14ac:dyDescent="0.2">
      <c r="A323" s="85">
        <v>15</v>
      </c>
      <c r="B323" s="27">
        <v>1734</v>
      </c>
      <c r="C323" s="27">
        <v>248</v>
      </c>
      <c r="D323" s="27">
        <v>405</v>
      </c>
      <c r="E323" s="27">
        <v>2578</v>
      </c>
      <c r="F323" s="27">
        <v>1994</v>
      </c>
      <c r="G323" s="27">
        <v>17</v>
      </c>
      <c r="H323" s="27">
        <v>258</v>
      </c>
      <c r="I323" s="27">
        <v>760</v>
      </c>
      <c r="J323" s="27">
        <v>3537</v>
      </c>
      <c r="K323" s="27">
        <v>577</v>
      </c>
      <c r="L323" s="27">
        <v>764</v>
      </c>
      <c r="M323" s="45">
        <v>1732</v>
      </c>
      <c r="N323" s="29">
        <v>72</v>
      </c>
      <c r="O323" s="27">
        <v>3822</v>
      </c>
      <c r="P323" s="27">
        <v>605</v>
      </c>
      <c r="Q323" s="27">
        <v>19103</v>
      </c>
      <c r="R323" s="27">
        <v>14235</v>
      </c>
      <c r="S323" s="27">
        <v>4552</v>
      </c>
      <c r="T323" s="27">
        <v>2831</v>
      </c>
      <c r="U323" s="27">
        <v>1057</v>
      </c>
      <c r="V323" s="27">
        <v>6978</v>
      </c>
      <c r="W323" s="27">
        <v>29653</v>
      </c>
      <c r="X323" s="27">
        <v>131085</v>
      </c>
    </row>
    <row r="324" spans="1:24" x14ac:dyDescent="0.2">
      <c r="A324" s="85">
        <v>16</v>
      </c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46"/>
      <c r="N324" s="30"/>
      <c r="O324" s="20"/>
      <c r="P324" s="20"/>
      <c r="Q324" s="20"/>
      <c r="R324" s="20"/>
      <c r="S324" s="20"/>
      <c r="T324" s="20">
        <v>75</v>
      </c>
      <c r="U324" s="20">
        <v>558</v>
      </c>
      <c r="V324" s="20"/>
      <c r="W324" s="20">
        <v>633</v>
      </c>
      <c r="X324" s="20">
        <v>744</v>
      </c>
    </row>
    <row r="325" spans="1:24" x14ac:dyDescent="0.2">
      <c r="A325" s="85">
        <v>17</v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>
        <v>28</v>
      </c>
      <c r="L325" s="19"/>
      <c r="M325" s="47"/>
      <c r="N325" s="49"/>
      <c r="O325" s="19"/>
      <c r="P325" s="19"/>
      <c r="Q325" s="19">
        <v>28</v>
      </c>
      <c r="R325" s="19"/>
      <c r="S325" s="19"/>
      <c r="T325" s="19"/>
      <c r="U325" s="19"/>
      <c r="V325" s="19"/>
      <c r="W325" s="19"/>
      <c r="X325" s="19">
        <v>37</v>
      </c>
    </row>
    <row r="326" spans="1:24" x14ac:dyDescent="0.2">
      <c r="A326" s="85">
        <v>18</v>
      </c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48"/>
      <c r="N326" s="74"/>
      <c r="O326" s="24"/>
      <c r="P326" s="24"/>
      <c r="Q326" s="24"/>
      <c r="R326" s="24"/>
      <c r="S326" s="24"/>
      <c r="T326" s="24"/>
      <c r="U326" s="24"/>
      <c r="V326" s="24"/>
      <c r="W326" s="24"/>
      <c r="X326" s="24">
        <v>29</v>
      </c>
    </row>
    <row r="327" spans="1:24" x14ac:dyDescent="0.2">
      <c r="A327" s="85">
        <v>19</v>
      </c>
      <c r="B327" s="26"/>
      <c r="C327" s="26"/>
      <c r="D327" s="26"/>
      <c r="E327" s="26"/>
      <c r="F327" s="26"/>
      <c r="G327" s="26"/>
      <c r="H327" s="26"/>
      <c r="I327" s="26"/>
      <c r="J327" s="26"/>
      <c r="K327" s="26">
        <v>28</v>
      </c>
      <c r="L327" s="26"/>
      <c r="M327" s="45"/>
      <c r="N327" s="28"/>
      <c r="O327" s="26"/>
      <c r="P327" s="26"/>
      <c r="Q327" s="26">
        <v>28</v>
      </c>
      <c r="R327" s="26"/>
      <c r="S327" s="26"/>
      <c r="T327" s="26">
        <v>75</v>
      </c>
      <c r="U327" s="26">
        <v>558</v>
      </c>
      <c r="V327" s="26"/>
      <c r="W327" s="26">
        <v>633</v>
      </c>
      <c r="X327" s="26">
        <v>810</v>
      </c>
    </row>
    <row r="328" spans="1:24" x14ac:dyDescent="0.2">
      <c r="A328" s="85">
        <v>20</v>
      </c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46"/>
      <c r="N328" s="30"/>
      <c r="O328" s="20"/>
      <c r="P328" s="20"/>
      <c r="Q328" s="20"/>
      <c r="R328" s="20"/>
      <c r="S328" s="20"/>
      <c r="T328" s="20"/>
      <c r="U328" s="20"/>
      <c r="V328" s="20"/>
      <c r="W328" s="20"/>
      <c r="X328" s="20">
        <v>379</v>
      </c>
    </row>
    <row r="329" spans="1:24" x14ac:dyDescent="0.2">
      <c r="A329" s="85">
        <v>21</v>
      </c>
      <c r="B329" s="19"/>
      <c r="C329" s="19">
        <v>8</v>
      </c>
      <c r="D329" s="19"/>
      <c r="E329" s="19"/>
      <c r="F329" s="19"/>
      <c r="G329" s="19"/>
      <c r="H329" s="19"/>
      <c r="I329" s="19"/>
      <c r="J329" s="19">
        <v>7</v>
      </c>
      <c r="K329" s="19"/>
      <c r="L329" s="19"/>
      <c r="M329" s="47"/>
      <c r="N329" s="49"/>
      <c r="O329" s="19"/>
      <c r="P329" s="19">
        <v>1</v>
      </c>
      <c r="Q329" s="19">
        <v>16</v>
      </c>
      <c r="R329" s="19"/>
      <c r="S329" s="19"/>
      <c r="T329" s="19"/>
      <c r="U329" s="19"/>
      <c r="V329" s="19"/>
      <c r="W329" s="19"/>
      <c r="X329" s="19">
        <v>369</v>
      </c>
    </row>
    <row r="330" spans="1:24" x14ac:dyDescent="0.2">
      <c r="A330" s="85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47"/>
      <c r="N330" s="49"/>
      <c r="O330" s="19"/>
      <c r="P330" s="19"/>
      <c r="Q330" s="19"/>
      <c r="R330" s="19"/>
      <c r="S330" s="19"/>
      <c r="T330" s="19"/>
      <c r="U330" s="19"/>
      <c r="V330" s="19"/>
      <c r="W330" s="19"/>
      <c r="X330" s="19"/>
    </row>
    <row r="331" spans="1:24" x14ac:dyDescent="0.2">
      <c r="A331" s="85">
        <v>22</v>
      </c>
      <c r="B331" s="19"/>
      <c r="C331" s="19"/>
      <c r="D331" s="19"/>
      <c r="E331" s="19"/>
      <c r="F331" s="19">
        <v>21</v>
      </c>
      <c r="G331" s="19"/>
      <c r="H331" s="19"/>
      <c r="I331" s="19"/>
      <c r="J331" s="19"/>
      <c r="K331" s="19"/>
      <c r="L331" s="19"/>
      <c r="M331" s="47"/>
      <c r="N331" s="49"/>
      <c r="O331" s="19"/>
      <c r="P331" s="19"/>
      <c r="Q331" s="19">
        <v>21</v>
      </c>
      <c r="R331" s="19"/>
      <c r="S331" s="19"/>
      <c r="T331" s="19"/>
      <c r="U331" s="19"/>
      <c r="V331" s="19"/>
      <c r="W331" s="19"/>
      <c r="X331" s="19">
        <v>21</v>
      </c>
    </row>
    <row r="332" spans="1:24" x14ac:dyDescent="0.2">
      <c r="A332" s="85">
        <v>23</v>
      </c>
      <c r="B332" s="19"/>
      <c r="C332" s="19">
        <v>2</v>
      </c>
      <c r="D332" s="19"/>
      <c r="E332" s="19"/>
      <c r="F332" s="19"/>
      <c r="G332" s="19"/>
      <c r="H332" s="19"/>
      <c r="I332" s="19"/>
      <c r="J332" s="19"/>
      <c r="K332" s="19"/>
      <c r="L332" s="19"/>
      <c r="M332" s="47"/>
      <c r="N332" s="49"/>
      <c r="O332" s="19"/>
      <c r="P332" s="19"/>
      <c r="Q332" s="19">
        <v>2</v>
      </c>
      <c r="R332" s="19"/>
      <c r="S332" s="19"/>
      <c r="T332" s="19"/>
      <c r="U332" s="19"/>
      <c r="V332" s="19"/>
      <c r="W332" s="19"/>
      <c r="X332" s="19">
        <v>2</v>
      </c>
    </row>
    <row r="333" spans="1:24" x14ac:dyDescent="0.2">
      <c r="A333" s="85">
        <v>24</v>
      </c>
      <c r="B333" s="24"/>
      <c r="C333" s="24"/>
      <c r="D333" s="24"/>
      <c r="E333" s="24">
        <v>650</v>
      </c>
      <c r="F333" s="24"/>
      <c r="G333" s="24"/>
      <c r="H333" s="24"/>
      <c r="I333" s="24"/>
      <c r="J333" s="24"/>
      <c r="K333" s="24"/>
      <c r="L333" s="24"/>
      <c r="M333" s="48"/>
      <c r="N333" s="74"/>
      <c r="O333" s="24"/>
      <c r="P333" s="24"/>
      <c r="Q333" s="24">
        <v>650</v>
      </c>
      <c r="R333" s="24"/>
      <c r="S333" s="24"/>
      <c r="T333" s="24"/>
      <c r="U333" s="24"/>
      <c r="V333" s="24"/>
      <c r="W333" s="24"/>
      <c r="X333" s="24">
        <v>650</v>
      </c>
    </row>
    <row r="334" spans="1:24" x14ac:dyDescent="0.2">
      <c r="A334" s="85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47"/>
      <c r="N334" s="49"/>
      <c r="O334" s="19"/>
      <c r="P334" s="19"/>
      <c r="Q334" s="19"/>
      <c r="R334" s="19"/>
      <c r="S334" s="19"/>
      <c r="T334" s="19"/>
      <c r="U334" s="19"/>
      <c r="V334" s="19"/>
      <c r="W334" s="19"/>
      <c r="X334" s="19"/>
    </row>
    <row r="335" spans="1:24" x14ac:dyDescent="0.2">
      <c r="A335" s="85">
        <v>25</v>
      </c>
      <c r="B335" s="19"/>
      <c r="C335" s="19"/>
      <c r="D335" s="19"/>
      <c r="E335" s="19">
        <v>25</v>
      </c>
      <c r="F335" s="19">
        <v>1</v>
      </c>
      <c r="G335" s="19"/>
      <c r="H335" s="19"/>
      <c r="I335" s="19"/>
      <c r="J335" s="19"/>
      <c r="K335" s="19"/>
      <c r="L335" s="19"/>
      <c r="M335" s="47"/>
      <c r="N335" s="49"/>
      <c r="O335" s="19">
        <v>20</v>
      </c>
      <c r="P335" s="19"/>
      <c r="Q335" s="19">
        <v>46</v>
      </c>
      <c r="R335" s="19"/>
      <c r="S335" s="19"/>
      <c r="T335" s="19"/>
      <c r="U335" s="19"/>
      <c r="V335" s="19"/>
      <c r="W335" s="19"/>
      <c r="X335" s="19">
        <v>101</v>
      </c>
    </row>
    <row r="336" spans="1:24" x14ac:dyDescent="0.2">
      <c r="A336" s="85">
        <v>26</v>
      </c>
      <c r="B336" s="19">
        <v>18</v>
      </c>
      <c r="C336" s="19"/>
      <c r="D336" s="19">
        <v>16</v>
      </c>
      <c r="E336" s="19">
        <v>2</v>
      </c>
      <c r="F336" s="19">
        <v>1</v>
      </c>
      <c r="G336" s="19"/>
      <c r="H336" s="19">
        <v>12</v>
      </c>
      <c r="I336" s="19"/>
      <c r="J336" s="19">
        <v>13</v>
      </c>
      <c r="K336" s="19"/>
      <c r="L336" s="19"/>
      <c r="M336" s="47">
        <v>5</v>
      </c>
      <c r="N336" s="49"/>
      <c r="O336" s="19"/>
      <c r="P336" s="19"/>
      <c r="Q336" s="19">
        <v>67</v>
      </c>
      <c r="R336" s="19"/>
      <c r="S336" s="19">
        <v>102</v>
      </c>
      <c r="T336" s="19"/>
      <c r="U336" s="19"/>
      <c r="V336" s="19">
        <v>221</v>
      </c>
      <c r="W336" s="19">
        <v>323</v>
      </c>
      <c r="X336" s="19">
        <v>677</v>
      </c>
    </row>
    <row r="337" spans="1:24" x14ac:dyDescent="0.2">
      <c r="A337" s="85">
        <v>27</v>
      </c>
      <c r="B337" s="19">
        <v>14</v>
      </c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47"/>
      <c r="N337" s="49"/>
      <c r="O337" s="19">
        <v>2</v>
      </c>
      <c r="P337" s="19"/>
      <c r="Q337" s="19">
        <v>16</v>
      </c>
      <c r="R337" s="19">
        <v>267</v>
      </c>
      <c r="S337" s="19"/>
      <c r="T337" s="19">
        <v>71</v>
      </c>
      <c r="U337" s="19">
        <v>674</v>
      </c>
      <c r="V337" s="19"/>
      <c r="W337" s="19">
        <v>1012</v>
      </c>
      <c r="X337" s="19">
        <v>1293</v>
      </c>
    </row>
    <row r="338" spans="1:24" x14ac:dyDescent="0.2">
      <c r="A338" s="85">
        <v>28</v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47"/>
      <c r="N338" s="49"/>
      <c r="O338" s="19"/>
      <c r="P338" s="19"/>
      <c r="Q338" s="19"/>
      <c r="R338" s="19"/>
      <c r="S338" s="19"/>
      <c r="T338" s="19"/>
      <c r="U338" s="19"/>
      <c r="V338" s="19"/>
      <c r="W338" s="19"/>
      <c r="X338" s="19">
        <v>32</v>
      </c>
    </row>
    <row r="339" spans="1:24" x14ac:dyDescent="0.2">
      <c r="A339" s="85">
        <v>29</v>
      </c>
      <c r="B339" s="19">
        <v>79</v>
      </c>
      <c r="C339" s="19"/>
      <c r="D339" s="19"/>
      <c r="E339" s="19"/>
      <c r="F339" s="19"/>
      <c r="G339" s="19">
        <v>2</v>
      </c>
      <c r="H339" s="19">
        <v>3</v>
      </c>
      <c r="I339" s="19">
        <v>3</v>
      </c>
      <c r="J339" s="19">
        <v>16</v>
      </c>
      <c r="K339" s="19"/>
      <c r="L339" s="19"/>
      <c r="M339" s="47"/>
      <c r="N339" s="49"/>
      <c r="O339" s="19">
        <v>12</v>
      </c>
      <c r="P339" s="19"/>
      <c r="Q339" s="19">
        <v>115</v>
      </c>
      <c r="R339" s="19"/>
      <c r="S339" s="19"/>
      <c r="T339" s="19"/>
      <c r="U339" s="19"/>
      <c r="V339" s="19"/>
      <c r="W339" s="19"/>
      <c r="X339" s="19">
        <v>137</v>
      </c>
    </row>
    <row r="340" spans="1:24" x14ac:dyDescent="0.2">
      <c r="A340" s="85">
        <v>30</v>
      </c>
      <c r="B340" s="19">
        <v>3</v>
      </c>
      <c r="C340" s="19"/>
      <c r="D340" s="19">
        <v>84</v>
      </c>
      <c r="E340" s="19"/>
      <c r="F340" s="19"/>
      <c r="G340" s="19">
        <v>6</v>
      </c>
      <c r="H340" s="19"/>
      <c r="I340" s="19"/>
      <c r="J340" s="19">
        <v>3</v>
      </c>
      <c r="K340" s="19"/>
      <c r="L340" s="19">
        <v>21</v>
      </c>
      <c r="M340" s="47"/>
      <c r="N340" s="49"/>
      <c r="O340" s="19">
        <v>75</v>
      </c>
      <c r="P340" s="19"/>
      <c r="Q340" s="19">
        <v>192</v>
      </c>
      <c r="R340" s="19"/>
      <c r="S340" s="19"/>
      <c r="T340" s="19"/>
      <c r="U340" s="19"/>
      <c r="V340" s="19"/>
      <c r="W340" s="19"/>
      <c r="X340" s="19">
        <v>192</v>
      </c>
    </row>
    <row r="341" spans="1:24" x14ac:dyDescent="0.2">
      <c r="A341" s="85">
        <v>31</v>
      </c>
      <c r="B341" s="19">
        <v>1</v>
      </c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47"/>
      <c r="N341" s="49"/>
      <c r="O341" s="19"/>
      <c r="P341" s="19"/>
      <c r="Q341" s="19">
        <v>1</v>
      </c>
      <c r="R341" s="19"/>
      <c r="S341" s="19"/>
      <c r="T341" s="19"/>
      <c r="U341" s="19"/>
      <c r="V341" s="19"/>
      <c r="W341" s="19"/>
      <c r="X341" s="19">
        <v>5</v>
      </c>
    </row>
    <row r="342" spans="1:24" x14ac:dyDescent="0.2">
      <c r="A342" s="85">
        <v>32</v>
      </c>
      <c r="B342" s="24">
        <v>4</v>
      </c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48"/>
      <c r="N342" s="74"/>
      <c r="O342" s="24"/>
      <c r="P342" s="24"/>
      <c r="Q342" s="24">
        <v>4</v>
      </c>
      <c r="R342" s="24"/>
      <c r="S342" s="24"/>
      <c r="T342" s="24"/>
      <c r="U342" s="24"/>
      <c r="V342" s="24"/>
      <c r="W342" s="24"/>
      <c r="X342" s="24">
        <v>4</v>
      </c>
    </row>
    <row r="343" spans="1:24" x14ac:dyDescent="0.2">
      <c r="A343" s="85">
        <v>33</v>
      </c>
      <c r="B343" s="26">
        <v>119</v>
      </c>
      <c r="C343" s="26"/>
      <c r="D343" s="26">
        <v>100</v>
      </c>
      <c r="E343" s="26">
        <v>27</v>
      </c>
      <c r="F343" s="26">
        <v>2</v>
      </c>
      <c r="G343" s="26">
        <v>8</v>
      </c>
      <c r="H343" s="26">
        <v>15</v>
      </c>
      <c r="I343" s="26">
        <v>3</v>
      </c>
      <c r="J343" s="26">
        <v>32</v>
      </c>
      <c r="K343" s="26"/>
      <c r="L343" s="26">
        <v>21</v>
      </c>
      <c r="M343" s="45">
        <v>5</v>
      </c>
      <c r="N343" s="28"/>
      <c r="O343" s="26">
        <v>109</v>
      </c>
      <c r="P343" s="26"/>
      <c r="Q343" s="26">
        <v>441</v>
      </c>
      <c r="R343" s="26">
        <v>267</v>
      </c>
      <c r="S343" s="26">
        <v>102</v>
      </c>
      <c r="T343" s="26">
        <v>71</v>
      </c>
      <c r="U343" s="26">
        <v>674</v>
      </c>
      <c r="V343" s="26">
        <v>221</v>
      </c>
      <c r="W343" s="26">
        <v>1335</v>
      </c>
      <c r="X343" s="26">
        <v>2451</v>
      </c>
    </row>
    <row r="344" spans="1:24" x14ac:dyDescent="0.2">
      <c r="A344" s="85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46"/>
      <c r="N344" s="30"/>
      <c r="O344" s="20"/>
      <c r="P344" s="20"/>
      <c r="Q344" s="20"/>
      <c r="R344" s="20"/>
      <c r="S344" s="20"/>
      <c r="T344" s="20"/>
      <c r="U344" s="20"/>
      <c r="V344" s="20"/>
      <c r="W344" s="20"/>
      <c r="X344" s="20"/>
    </row>
    <row r="345" spans="1:24" x14ac:dyDescent="0.2">
      <c r="A345" s="85">
        <v>34</v>
      </c>
      <c r="B345" s="19"/>
      <c r="C345" s="19"/>
      <c r="D345" s="19"/>
      <c r="E345" s="19"/>
      <c r="F345" s="19"/>
      <c r="G345" s="19">
        <v>1</v>
      </c>
      <c r="H345" s="19"/>
      <c r="I345" s="19"/>
      <c r="J345" s="19"/>
      <c r="K345" s="19"/>
      <c r="L345" s="19"/>
      <c r="M345" s="47"/>
      <c r="N345" s="49"/>
      <c r="O345" s="19"/>
      <c r="P345" s="19"/>
      <c r="Q345" s="19">
        <v>1</v>
      </c>
      <c r="R345" s="19"/>
      <c r="S345" s="19"/>
      <c r="T345" s="19"/>
      <c r="U345" s="19"/>
      <c r="V345" s="19"/>
      <c r="W345" s="19"/>
      <c r="X345" s="19">
        <v>3</v>
      </c>
    </row>
    <row r="346" spans="1:24" x14ac:dyDescent="0.2">
      <c r="A346" s="85">
        <v>35</v>
      </c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47"/>
      <c r="N346" s="49"/>
      <c r="O346" s="19"/>
      <c r="P346" s="19"/>
      <c r="Q346" s="19"/>
      <c r="R346" s="19"/>
      <c r="S346" s="19"/>
      <c r="T346" s="19"/>
      <c r="U346" s="19"/>
      <c r="V346" s="19"/>
      <c r="W346" s="19"/>
      <c r="X346" s="19">
        <v>1</v>
      </c>
    </row>
    <row r="347" spans="1:24" x14ac:dyDescent="0.2">
      <c r="A347" s="85">
        <v>36</v>
      </c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47"/>
      <c r="N347" s="49"/>
      <c r="O347" s="19"/>
      <c r="P347" s="19"/>
      <c r="Q347" s="19"/>
      <c r="R347" s="19"/>
      <c r="S347" s="19"/>
      <c r="T347" s="19"/>
      <c r="U347" s="19"/>
      <c r="V347" s="19"/>
      <c r="W347" s="19"/>
      <c r="X347" s="19">
        <v>4</v>
      </c>
    </row>
    <row r="348" spans="1:24" x14ac:dyDescent="0.2">
      <c r="A348" s="85">
        <v>37</v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47"/>
      <c r="N348" s="49"/>
      <c r="O348" s="19"/>
      <c r="P348" s="19"/>
      <c r="Q348" s="19"/>
      <c r="R348" s="19"/>
      <c r="S348" s="19"/>
      <c r="T348" s="19"/>
      <c r="U348" s="19"/>
      <c r="V348" s="19"/>
      <c r="W348" s="19"/>
      <c r="X348" s="19">
        <v>2</v>
      </c>
    </row>
    <row r="349" spans="1:24" x14ac:dyDescent="0.2">
      <c r="A349" s="85">
        <v>38</v>
      </c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48"/>
      <c r="N349" s="74"/>
      <c r="O349" s="24"/>
      <c r="P349" s="24"/>
      <c r="Q349" s="24"/>
      <c r="R349" s="24"/>
      <c r="S349" s="24"/>
      <c r="T349" s="24"/>
      <c r="U349" s="24"/>
      <c r="V349" s="24"/>
      <c r="W349" s="24"/>
      <c r="X349" s="24">
        <v>6</v>
      </c>
    </row>
    <row r="350" spans="1:24" x14ac:dyDescent="0.2">
      <c r="A350" s="85">
        <v>39</v>
      </c>
      <c r="B350" s="26"/>
      <c r="C350" s="26"/>
      <c r="D350" s="26"/>
      <c r="E350" s="26"/>
      <c r="F350" s="26"/>
      <c r="G350" s="26">
        <v>1</v>
      </c>
      <c r="H350" s="26"/>
      <c r="I350" s="26"/>
      <c r="J350" s="26"/>
      <c r="K350" s="26"/>
      <c r="L350" s="26"/>
      <c r="M350" s="45"/>
      <c r="N350" s="28"/>
      <c r="O350" s="26"/>
      <c r="P350" s="26"/>
      <c r="Q350" s="26">
        <v>1</v>
      </c>
      <c r="R350" s="26"/>
      <c r="S350" s="26"/>
      <c r="T350" s="26"/>
      <c r="U350" s="26"/>
      <c r="V350" s="26"/>
      <c r="W350" s="26"/>
      <c r="X350" s="26">
        <v>16</v>
      </c>
    </row>
    <row r="351" spans="1:24" x14ac:dyDescent="0.2">
      <c r="A351" s="85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46"/>
      <c r="N351" s="30"/>
      <c r="O351" s="20"/>
      <c r="P351" s="20"/>
      <c r="Q351" s="20"/>
      <c r="R351" s="20"/>
      <c r="S351" s="20"/>
      <c r="T351" s="20"/>
      <c r="U351" s="20"/>
      <c r="V351" s="20"/>
      <c r="W351" s="20"/>
      <c r="X351" s="20"/>
    </row>
    <row r="352" spans="1:24" x14ac:dyDescent="0.2">
      <c r="A352" s="85">
        <v>40</v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47"/>
      <c r="N352" s="49"/>
      <c r="O352" s="19"/>
      <c r="P352" s="19"/>
      <c r="Q352" s="19"/>
      <c r="R352" s="19"/>
      <c r="S352" s="19"/>
      <c r="T352" s="19"/>
      <c r="U352" s="19"/>
      <c r="V352" s="19"/>
      <c r="W352" s="19"/>
      <c r="X352" s="19">
        <v>4</v>
      </c>
    </row>
    <row r="353" spans="1:24" x14ac:dyDescent="0.2">
      <c r="A353" s="85">
        <v>41</v>
      </c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48"/>
      <c r="N353" s="74"/>
      <c r="O353" s="24"/>
      <c r="P353" s="24"/>
      <c r="Q353" s="24"/>
      <c r="R353" s="24"/>
      <c r="S353" s="24"/>
      <c r="T353" s="24"/>
      <c r="U353" s="24"/>
      <c r="V353" s="24"/>
      <c r="W353" s="24"/>
      <c r="X353" s="24">
        <v>3</v>
      </c>
    </row>
    <row r="354" spans="1:24" x14ac:dyDescent="0.2">
      <c r="A354" s="85">
        <v>42</v>
      </c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45"/>
      <c r="N354" s="28"/>
      <c r="O354" s="26"/>
      <c r="P354" s="26"/>
      <c r="Q354" s="26"/>
      <c r="R354" s="26"/>
      <c r="S354" s="26"/>
      <c r="T354" s="26"/>
      <c r="U354" s="26"/>
      <c r="V354" s="26"/>
      <c r="W354" s="26"/>
      <c r="X354" s="26">
        <v>7</v>
      </c>
    </row>
    <row r="355" spans="1:24" x14ac:dyDescent="0.2">
      <c r="A355" s="85">
        <v>43</v>
      </c>
      <c r="B355" s="26">
        <v>4493</v>
      </c>
      <c r="C355" s="26">
        <v>4040</v>
      </c>
      <c r="D355" s="26">
        <v>21002</v>
      </c>
      <c r="E355" s="26">
        <v>3893</v>
      </c>
      <c r="F355" s="26">
        <v>4389</v>
      </c>
      <c r="G355" s="26">
        <v>414</v>
      </c>
      <c r="H355" s="26">
        <v>3060</v>
      </c>
      <c r="I355" s="26">
        <v>3130</v>
      </c>
      <c r="J355" s="26">
        <v>7475</v>
      </c>
      <c r="K355" s="26">
        <v>3810</v>
      </c>
      <c r="L355" s="26">
        <v>2052</v>
      </c>
      <c r="M355" s="45">
        <v>3133</v>
      </c>
      <c r="N355" s="28">
        <v>1141</v>
      </c>
      <c r="O355" s="26">
        <v>7720</v>
      </c>
      <c r="P355" s="26">
        <v>1835</v>
      </c>
      <c r="Q355" s="26">
        <v>71587</v>
      </c>
      <c r="R355" s="26">
        <v>37252</v>
      </c>
      <c r="S355" s="26">
        <v>18007</v>
      </c>
      <c r="T355" s="26">
        <v>12843</v>
      </c>
      <c r="U355" s="26">
        <v>6226</v>
      </c>
      <c r="V355" s="26">
        <v>37849</v>
      </c>
      <c r="W355" s="26">
        <v>112177</v>
      </c>
      <c r="X355" s="26">
        <v>551290</v>
      </c>
    </row>
    <row r="356" spans="1:24" x14ac:dyDescent="0.2">
      <c r="A356" s="86">
        <v>44</v>
      </c>
      <c r="B356" s="26">
        <v>187</v>
      </c>
      <c r="C356" s="26"/>
      <c r="D356" s="26">
        <v>167</v>
      </c>
      <c r="E356" s="26"/>
      <c r="F356" s="26">
        <v>45</v>
      </c>
      <c r="G356" s="26"/>
      <c r="H356" s="26"/>
      <c r="I356" s="26"/>
      <c r="J356" s="26"/>
      <c r="K356" s="26"/>
      <c r="L356" s="26"/>
      <c r="M356" s="45"/>
      <c r="N356" s="28"/>
      <c r="O356" s="26"/>
      <c r="P356" s="26"/>
      <c r="Q356" s="26">
        <v>399</v>
      </c>
      <c r="R356" s="26">
        <v>651</v>
      </c>
      <c r="S356" s="26">
        <v>241</v>
      </c>
      <c r="T356" s="26"/>
      <c r="U356" s="26"/>
      <c r="V356" s="26">
        <v>188</v>
      </c>
      <c r="W356" s="26">
        <v>1110</v>
      </c>
      <c r="X356" s="26">
        <v>8030</v>
      </c>
    </row>
    <row r="358" spans="1:24" x14ac:dyDescent="0.2">
      <c r="A358" s="14"/>
      <c r="C358" s="18">
        <f>SUM(C307:C314)-C315</f>
        <v>0</v>
      </c>
      <c r="D358" s="18">
        <f t="shared" ref="D358:R358" si="33">SUM(D307:D314)-D315</f>
        <v>0</v>
      </c>
      <c r="E358" s="18">
        <f t="shared" si="33"/>
        <v>0</v>
      </c>
      <c r="F358" s="18">
        <f t="shared" si="33"/>
        <v>0</v>
      </c>
      <c r="G358" s="18">
        <f t="shared" si="33"/>
        <v>0</v>
      </c>
      <c r="H358" s="18">
        <f t="shared" si="33"/>
        <v>0</v>
      </c>
      <c r="I358" s="18">
        <f t="shared" si="33"/>
        <v>0</v>
      </c>
      <c r="J358" s="18">
        <f t="shared" si="33"/>
        <v>0</v>
      </c>
      <c r="K358" s="18">
        <f t="shared" si="33"/>
        <v>0</v>
      </c>
      <c r="L358" s="18">
        <f t="shared" si="33"/>
        <v>0</v>
      </c>
      <c r="M358" s="18">
        <f t="shared" si="33"/>
        <v>0</v>
      </c>
      <c r="N358" s="18">
        <f t="shared" si="33"/>
        <v>0</v>
      </c>
      <c r="O358" s="18">
        <f t="shared" si="33"/>
        <v>0</v>
      </c>
      <c r="P358" s="18">
        <f t="shared" si="33"/>
        <v>0</v>
      </c>
      <c r="Q358" s="18">
        <f t="shared" si="33"/>
        <v>0</v>
      </c>
      <c r="R358" s="18">
        <f t="shared" si="33"/>
        <v>0</v>
      </c>
      <c r="S358" s="18">
        <f t="shared" ref="S358:X358" si="34">SUM(S307:S314)-S315</f>
        <v>0</v>
      </c>
      <c r="T358" s="18">
        <f t="shared" si="34"/>
        <v>0</v>
      </c>
      <c r="U358" s="18">
        <f t="shared" si="34"/>
        <v>0</v>
      </c>
      <c r="V358" s="18">
        <f t="shared" si="34"/>
        <v>0</v>
      </c>
      <c r="W358" s="18">
        <f t="shared" si="34"/>
        <v>0</v>
      </c>
      <c r="X358" s="18">
        <f t="shared" si="34"/>
        <v>0</v>
      </c>
    </row>
    <row r="359" spans="1:24" x14ac:dyDescent="0.2">
      <c r="C359" s="18">
        <f>SUM(C316:C317)-C318</f>
        <v>0</v>
      </c>
      <c r="D359" s="18">
        <f t="shared" ref="D359:R359" si="35">SUM(D316:D317)-D318</f>
        <v>0</v>
      </c>
      <c r="E359" s="18">
        <f t="shared" si="35"/>
        <v>0</v>
      </c>
      <c r="F359" s="18">
        <f t="shared" si="35"/>
        <v>0</v>
      </c>
      <c r="G359" s="18">
        <f t="shared" si="35"/>
        <v>0</v>
      </c>
      <c r="H359" s="18">
        <f t="shared" si="35"/>
        <v>0</v>
      </c>
      <c r="I359" s="18">
        <f t="shared" si="35"/>
        <v>0</v>
      </c>
      <c r="J359" s="18">
        <f t="shared" si="35"/>
        <v>0</v>
      </c>
      <c r="K359" s="18">
        <f t="shared" si="35"/>
        <v>0</v>
      </c>
      <c r="L359" s="18">
        <f t="shared" si="35"/>
        <v>0</v>
      </c>
      <c r="M359" s="18">
        <f t="shared" si="35"/>
        <v>0</v>
      </c>
      <c r="N359" s="18">
        <f t="shared" si="35"/>
        <v>0</v>
      </c>
      <c r="O359" s="18">
        <f t="shared" si="35"/>
        <v>0</v>
      </c>
      <c r="P359" s="18">
        <f t="shared" si="35"/>
        <v>0</v>
      </c>
      <c r="Q359" s="18">
        <f t="shared" si="35"/>
        <v>0</v>
      </c>
      <c r="R359" s="18">
        <f t="shared" si="35"/>
        <v>0</v>
      </c>
      <c r="S359" s="18">
        <f t="shared" ref="S359:X359" si="36">SUM(S316:S317)-S318</f>
        <v>0</v>
      </c>
      <c r="T359" s="18">
        <f t="shared" si="36"/>
        <v>0</v>
      </c>
      <c r="U359" s="18">
        <f t="shared" si="36"/>
        <v>0</v>
      </c>
      <c r="V359" s="18">
        <f t="shared" si="36"/>
        <v>0</v>
      </c>
      <c r="W359" s="18">
        <f t="shared" si="36"/>
        <v>0</v>
      </c>
      <c r="X359" s="18">
        <f t="shared" si="36"/>
        <v>0</v>
      </c>
    </row>
    <row r="360" spans="1:24" x14ac:dyDescent="0.2">
      <c r="C360" s="18">
        <f>SUM(C319:C322)-C323</f>
        <v>0</v>
      </c>
      <c r="D360" s="18">
        <f t="shared" ref="D360:R360" si="37">SUM(D319:D322)-D323</f>
        <v>0</v>
      </c>
      <c r="E360" s="18">
        <f t="shared" si="37"/>
        <v>0</v>
      </c>
      <c r="F360" s="18">
        <f t="shared" si="37"/>
        <v>0</v>
      </c>
      <c r="G360" s="18">
        <f t="shared" si="37"/>
        <v>0</v>
      </c>
      <c r="H360" s="18">
        <f t="shared" si="37"/>
        <v>0</v>
      </c>
      <c r="I360" s="18">
        <f t="shared" si="37"/>
        <v>0</v>
      </c>
      <c r="J360" s="18">
        <f t="shared" si="37"/>
        <v>0</v>
      </c>
      <c r="K360" s="18">
        <f t="shared" si="37"/>
        <v>0</v>
      </c>
      <c r="L360" s="18">
        <f t="shared" si="37"/>
        <v>0</v>
      </c>
      <c r="M360" s="18">
        <f t="shared" si="37"/>
        <v>0</v>
      </c>
      <c r="N360" s="18">
        <f t="shared" si="37"/>
        <v>0</v>
      </c>
      <c r="O360" s="18">
        <f t="shared" si="37"/>
        <v>0</v>
      </c>
      <c r="P360" s="18">
        <f t="shared" si="37"/>
        <v>0</v>
      </c>
      <c r="Q360" s="18">
        <f t="shared" si="37"/>
        <v>0</v>
      </c>
      <c r="R360" s="18">
        <f t="shared" si="37"/>
        <v>0</v>
      </c>
      <c r="S360" s="18">
        <f t="shared" ref="S360:X360" si="38">SUM(S319:S322)-S323</f>
        <v>0</v>
      </c>
      <c r="T360" s="18">
        <f t="shared" si="38"/>
        <v>0</v>
      </c>
      <c r="U360" s="18">
        <f t="shared" si="38"/>
        <v>0</v>
      </c>
      <c r="V360" s="18">
        <f t="shared" si="38"/>
        <v>0</v>
      </c>
      <c r="W360" s="18">
        <f t="shared" si="38"/>
        <v>0</v>
      </c>
      <c r="X360" s="18">
        <f t="shared" si="38"/>
        <v>0</v>
      </c>
    </row>
    <row r="361" spans="1:24" x14ac:dyDescent="0.2">
      <c r="C361" s="18">
        <f>SUM(C324:C326)-C327</f>
        <v>0</v>
      </c>
      <c r="D361" s="18">
        <f t="shared" ref="D361:R361" si="39">SUM(D324:D326)-D327</f>
        <v>0</v>
      </c>
      <c r="E361" s="18">
        <f t="shared" si="39"/>
        <v>0</v>
      </c>
      <c r="F361" s="18">
        <f t="shared" si="39"/>
        <v>0</v>
      </c>
      <c r="G361" s="18">
        <f t="shared" si="39"/>
        <v>0</v>
      </c>
      <c r="H361" s="18">
        <f t="shared" si="39"/>
        <v>0</v>
      </c>
      <c r="I361" s="18">
        <f t="shared" si="39"/>
        <v>0</v>
      </c>
      <c r="J361" s="18">
        <f t="shared" si="39"/>
        <v>0</v>
      </c>
      <c r="K361" s="18">
        <f t="shared" si="39"/>
        <v>0</v>
      </c>
      <c r="L361" s="18">
        <f t="shared" si="39"/>
        <v>0</v>
      </c>
      <c r="M361" s="18">
        <f t="shared" si="39"/>
        <v>0</v>
      </c>
      <c r="N361" s="18">
        <f t="shared" si="39"/>
        <v>0</v>
      </c>
      <c r="O361" s="18">
        <f t="shared" si="39"/>
        <v>0</v>
      </c>
      <c r="P361" s="18">
        <f t="shared" si="39"/>
        <v>0</v>
      </c>
      <c r="Q361" s="18">
        <f t="shared" si="39"/>
        <v>0</v>
      </c>
      <c r="R361" s="18">
        <f t="shared" si="39"/>
        <v>0</v>
      </c>
      <c r="S361" s="18">
        <f t="shared" ref="S361:X361" si="40">SUM(S324:S326)-S327</f>
        <v>0</v>
      </c>
      <c r="T361" s="18">
        <f t="shared" si="40"/>
        <v>0</v>
      </c>
      <c r="U361" s="18">
        <f t="shared" si="40"/>
        <v>0</v>
      </c>
      <c r="V361" s="18">
        <f t="shared" si="40"/>
        <v>0</v>
      </c>
      <c r="W361" s="18">
        <f t="shared" si="40"/>
        <v>0</v>
      </c>
      <c r="X361" s="18">
        <f t="shared" si="40"/>
        <v>0</v>
      </c>
    </row>
    <row r="362" spans="1:24" x14ac:dyDescent="0.2">
      <c r="C362" s="18">
        <f>SUM(C335:C342)-C343</f>
        <v>0</v>
      </c>
      <c r="D362" s="18">
        <f t="shared" ref="D362:R362" si="41">SUM(D335:D342)-D343</f>
        <v>0</v>
      </c>
      <c r="E362" s="18">
        <f t="shared" si="41"/>
        <v>0</v>
      </c>
      <c r="F362" s="18">
        <f t="shared" si="41"/>
        <v>0</v>
      </c>
      <c r="G362" s="18">
        <f t="shared" si="41"/>
        <v>0</v>
      </c>
      <c r="H362" s="18">
        <f t="shared" si="41"/>
        <v>0</v>
      </c>
      <c r="I362" s="18">
        <f t="shared" si="41"/>
        <v>0</v>
      </c>
      <c r="J362" s="18">
        <f t="shared" si="41"/>
        <v>0</v>
      </c>
      <c r="K362" s="18">
        <f t="shared" si="41"/>
        <v>0</v>
      </c>
      <c r="L362" s="18">
        <f t="shared" si="41"/>
        <v>0</v>
      </c>
      <c r="M362" s="18">
        <f t="shared" si="41"/>
        <v>0</v>
      </c>
      <c r="N362" s="18">
        <f t="shared" si="41"/>
        <v>0</v>
      </c>
      <c r="O362" s="18">
        <f t="shared" si="41"/>
        <v>0</v>
      </c>
      <c r="P362" s="18">
        <f t="shared" si="41"/>
        <v>0</v>
      </c>
      <c r="Q362" s="18">
        <f t="shared" si="41"/>
        <v>0</v>
      </c>
      <c r="R362" s="18">
        <f t="shared" si="41"/>
        <v>0</v>
      </c>
      <c r="S362" s="18">
        <f t="shared" ref="S362:X362" si="42">SUM(S335:S342)-S343</f>
        <v>0</v>
      </c>
      <c r="T362" s="18">
        <f t="shared" si="42"/>
        <v>0</v>
      </c>
      <c r="U362" s="18">
        <f t="shared" si="42"/>
        <v>0</v>
      </c>
      <c r="V362" s="18">
        <f t="shared" si="42"/>
        <v>0</v>
      </c>
      <c r="W362" s="18">
        <f t="shared" si="42"/>
        <v>0</v>
      </c>
      <c r="X362" s="18">
        <f t="shared" si="42"/>
        <v>-10</v>
      </c>
    </row>
    <row r="363" spans="1:24" x14ac:dyDescent="0.2">
      <c r="C363" s="18">
        <f>SUM(C345:C349)-C350</f>
        <v>0</v>
      </c>
      <c r="D363" s="18">
        <f t="shared" ref="D363:R363" si="43">SUM(D345:D349)-D350</f>
        <v>0</v>
      </c>
      <c r="E363" s="18">
        <f t="shared" si="43"/>
        <v>0</v>
      </c>
      <c r="F363" s="18">
        <f t="shared" si="43"/>
        <v>0</v>
      </c>
      <c r="G363" s="18">
        <f t="shared" si="43"/>
        <v>0</v>
      </c>
      <c r="H363" s="18">
        <f t="shared" si="43"/>
        <v>0</v>
      </c>
      <c r="I363" s="18">
        <f t="shared" si="43"/>
        <v>0</v>
      </c>
      <c r="J363" s="18">
        <f t="shared" si="43"/>
        <v>0</v>
      </c>
      <c r="K363" s="18">
        <f t="shared" si="43"/>
        <v>0</v>
      </c>
      <c r="L363" s="18">
        <f t="shared" si="43"/>
        <v>0</v>
      </c>
      <c r="M363" s="18">
        <f t="shared" si="43"/>
        <v>0</v>
      </c>
      <c r="N363" s="18">
        <f t="shared" si="43"/>
        <v>0</v>
      </c>
      <c r="O363" s="18">
        <f t="shared" si="43"/>
        <v>0</v>
      </c>
      <c r="P363" s="18">
        <f t="shared" si="43"/>
        <v>0</v>
      </c>
      <c r="Q363" s="18">
        <f t="shared" si="43"/>
        <v>0</v>
      </c>
      <c r="R363" s="18">
        <f t="shared" si="43"/>
        <v>0</v>
      </c>
      <c r="S363" s="18">
        <f t="shared" ref="S363:X363" si="44">SUM(S345:S349)-S350</f>
        <v>0</v>
      </c>
      <c r="T363" s="18">
        <f t="shared" si="44"/>
        <v>0</v>
      </c>
      <c r="U363" s="18">
        <f t="shared" si="44"/>
        <v>0</v>
      </c>
      <c r="V363" s="18">
        <f t="shared" si="44"/>
        <v>0</v>
      </c>
      <c r="W363" s="18">
        <f t="shared" si="44"/>
        <v>0</v>
      </c>
      <c r="X363" s="18">
        <f t="shared" si="44"/>
        <v>0</v>
      </c>
    </row>
    <row r="364" spans="1:24" x14ac:dyDescent="0.2">
      <c r="C364" s="18">
        <f>SUM(C352:C353)-C354</f>
        <v>0</v>
      </c>
      <c r="D364" s="18">
        <f t="shared" ref="D364:R364" si="45">SUM(D352:D353)-D354</f>
        <v>0</v>
      </c>
      <c r="E364" s="18">
        <f t="shared" si="45"/>
        <v>0</v>
      </c>
      <c r="F364" s="18">
        <f t="shared" si="45"/>
        <v>0</v>
      </c>
      <c r="G364" s="18">
        <f t="shared" si="45"/>
        <v>0</v>
      </c>
      <c r="H364" s="18">
        <f t="shared" si="45"/>
        <v>0</v>
      </c>
      <c r="I364" s="18">
        <f t="shared" si="45"/>
        <v>0</v>
      </c>
      <c r="J364" s="18">
        <f t="shared" si="45"/>
        <v>0</v>
      </c>
      <c r="K364" s="18">
        <f t="shared" si="45"/>
        <v>0</v>
      </c>
      <c r="L364" s="18">
        <f t="shared" si="45"/>
        <v>0</v>
      </c>
      <c r="M364" s="18">
        <f t="shared" si="45"/>
        <v>0</v>
      </c>
      <c r="N364" s="18">
        <f t="shared" si="45"/>
        <v>0</v>
      </c>
      <c r="O364" s="18">
        <f t="shared" si="45"/>
        <v>0</v>
      </c>
      <c r="P364" s="18">
        <f t="shared" si="45"/>
        <v>0</v>
      </c>
      <c r="Q364" s="18">
        <f t="shared" si="45"/>
        <v>0</v>
      </c>
      <c r="R364" s="18">
        <f t="shared" si="45"/>
        <v>0</v>
      </c>
      <c r="S364" s="18">
        <f t="shared" ref="S364:X364" si="46">SUM(S352:S353)-S354</f>
        <v>0</v>
      </c>
      <c r="T364" s="18">
        <f t="shared" si="46"/>
        <v>0</v>
      </c>
      <c r="U364" s="18">
        <f t="shared" si="46"/>
        <v>0</v>
      </c>
      <c r="V364" s="18">
        <f t="shared" si="46"/>
        <v>0</v>
      </c>
      <c r="W364" s="18">
        <f t="shared" si="46"/>
        <v>0</v>
      </c>
      <c r="X364" s="18">
        <f t="shared" si="46"/>
        <v>0</v>
      </c>
    </row>
    <row r="365" spans="1:24" x14ac:dyDescent="0.2">
      <c r="C365" s="18">
        <f>SUM(C331:C333)+C315+C318+C323+C327+C328+C329+C343+C350+C354-C355</f>
        <v>0</v>
      </c>
      <c r="D365" s="18">
        <f t="shared" ref="D365:X365" si="47">SUM(D331:D333)+D315+D318+D323+D327+D328+D329+D343+D350+D354-D355</f>
        <v>0</v>
      </c>
      <c r="E365" s="18">
        <f t="shared" si="47"/>
        <v>0</v>
      </c>
      <c r="F365" s="18">
        <f t="shared" si="47"/>
        <v>0</v>
      </c>
      <c r="G365" s="18">
        <f t="shared" si="47"/>
        <v>0</v>
      </c>
      <c r="H365" s="18">
        <f t="shared" si="47"/>
        <v>0</v>
      </c>
      <c r="I365" s="18">
        <f t="shared" si="47"/>
        <v>0</v>
      </c>
      <c r="J365" s="18">
        <f t="shared" si="47"/>
        <v>0</v>
      </c>
      <c r="K365" s="18">
        <f t="shared" si="47"/>
        <v>0</v>
      </c>
      <c r="L365" s="18">
        <f t="shared" si="47"/>
        <v>0</v>
      </c>
      <c r="M365" s="18">
        <f t="shared" si="47"/>
        <v>0</v>
      </c>
      <c r="N365" s="18">
        <f t="shared" si="47"/>
        <v>0</v>
      </c>
      <c r="O365" s="18">
        <f t="shared" si="47"/>
        <v>0</v>
      </c>
      <c r="P365" s="18">
        <f t="shared" si="47"/>
        <v>0</v>
      </c>
      <c r="Q365" s="18">
        <f t="shared" si="47"/>
        <v>0</v>
      </c>
      <c r="R365" s="18">
        <f t="shared" si="47"/>
        <v>0</v>
      </c>
      <c r="S365" s="18">
        <f t="shared" si="47"/>
        <v>0</v>
      </c>
      <c r="T365" s="18">
        <f t="shared" si="47"/>
        <v>0</v>
      </c>
      <c r="U365" s="18">
        <f t="shared" si="47"/>
        <v>0</v>
      </c>
      <c r="V365" s="18">
        <f t="shared" si="47"/>
        <v>0</v>
      </c>
      <c r="W365" s="18">
        <f t="shared" si="47"/>
        <v>0</v>
      </c>
      <c r="X365" s="18">
        <f t="shared" si="47"/>
        <v>0</v>
      </c>
    </row>
    <row r="368" spans="1:24" x14ac:dyDescent="0.2">
      <c r="A368" s="66" t="s">
        <v>82</v>
      </c>
      <c r="H368" s="66" t="s">
        <v>83</v>
      </c>
    </row>
    <row r="369" spans="1:15" x14ac:dyDescent="0.2">
      <c r="A369" s="139" t="s">
        <v>688</v>
      </c>
      <c r="B369" s="139"/>
      <c r="C369" s="139"/>
      <c r="D369" s="139"/>
      <c r="E369" s="139"/>
      <c r="F369" s="139"/>
      <c r="G369" s="139"/>
      <c r="H369" s="139"/>
      <c r="I369" s="137" t="s">
        <v>670</v>
      </c>
      <c r="J369" s="137"/>
      <c r="K369" s="137"/>
      <c r="L369" s="137"/>
      <c r="M369" s="137"/>
      <c r="N369" s="137"/>
      <c r="O369" s="138"/>
    </row>
    <row r="370" spans="1:15" x14ac:dyDescent="0.2">
      <c r="A370" s="161"/>
      <c r="B370" s="139"/>
      <c r="C370" s="140" t="s">
        <v>86</v>
      </c>
      <c r="D370" s="137"/>
      <c r="E370" s="137"/>
      <c r="F370" s="137"/>
      <c r="G370" s="137"/>
      <c r="H370" s="138"/>
      <c r="I370" s="163" t="s">
        <v>415</v>
      </c>
      <c r="J370" s="164"/>
      <c r="K370" s="164"/>
      <c r="L370" s="164"/>
      <c r="M370" s="164"/>
      <c r="N370" s="164"/>
      <c r="O370" s="165"/>
    </row>
    <row r="371" spans="1:15" ht="38.25" x14ac:dyDescent="0.2">
      <c r="A371" s="162"/>
      <c r="B371" s="139"/>
      <c r="C371" s="34" t="s">
        <v>400</v>
      </c>
      <c r="D371" s="34" t="s">
        <v>85</v>
      </c>
      <c r="E371" s="34" t="s">
        <v>401</v>
      </c>
      <c r="F371" s="34" t="s">
        <v>84</v>
      </c>
      <c r="G371" s="43" t="s">
        <v>402</v>
      </c>
      <c r="H371" s="34" t="s">
        <v>269</v>
      </c>
      <c r="I371" s="34" t="s">
        <v>671</v>
      </c>
      <c r="J371" s="34" t="s">
        <v>416</v>
      </c>
      <c r="K371" s="34" t="s">
        <v>417</v>
      </c>
      <c r="L371" s="34" t="s">
        <v>418</v>
      </c>
      <c r="M371" s="34" t="s">
        <v>419</v>
      </c>
      <c r="N371" s="34" t="s">
        <v>420</v>
      </c>
      <c r="O371" s="34" t="s">
        <v>269</v>
      </c>
    </row>
    <row r="372" spans="1:15" x14ac:dyDescent="0.2">
      <c r="A372" s="84">
        <v>1</v>
      </c>
      <c r="B372" s="4" t="s">
        <v>260</v>
      </c>
      <c r="C372" s="20">
        <v>2028</v>
      </c>
      <c r="D372" s="20">
        <v>1786</v>
      </c>
      <c r="E372" s="20">
        <v>925</v>
      </c>
      <c r="F372" s="20">
        <v>1219</v>
      </c>
      <c r="G372" s="46">
        <v>2334</v>
      </c>
      <c r="H372" s="20">
        <v>8292</v>
      </c>
      <c r="I372" s="20">
        <v>2875</v>
      </c>
      <c r="J372" s="20"/>
      <c r="K372" s="20"/>
      <c r="L372" s="20">
        <v>374</v>
      </c>
      <c r="M372" s="20"/>
      <c r="N372" s="20">
        <v>74</v>
      </c>
      <c r="O372" s="20">
        <v>3323</v>
      </c>
    </row>
    <row r="373" spans="1:15" x14ac:dyDescent="0.2">
      <c r="A373" s="85">
        <v>2</v>
      </c>
      <c r="B373" s="6" t="s">
        <v>261</v>
      </c>
      <c r="C373" s="19"/>
      <c r="D373" s="19"/>
      <c r="E373" s="19"/>
      <c r="F373" s="19"/>
      <c r="G373" s="47"/>
      <c r="H373" s="19"/>
      <c r="I373" s="19">
        <v>18216</v>
      </c>
      <c r="J373" s="19">
        <v>6663</v>
      </c>
      <c r="K373" s="19">
        <v>6250</v>
      </c>
      <c r="L373" s="19">
        <v>1270</v>
      </c>
      <c r="M373" s="19">
        <v>1452</v>
      </c>
      <c r="N373" s="19">
        <v>945</v>
      </c>
      <c r="O373" s="19">
        <v>34796</v>
      </c>
    </row>
    <row r="374" spans="1:15" x14ac:dyDescent="0.2">
      <c r="A374" s="85">
        <v>3</v>
      </c>
      <c r="B374" s="6" t="s">
        <v>403</v>
      </c>
      <c r="C374" s="19"/>
      <c r="D374" s="19"/>
      <c r="E374" s="19"/>
      <c r="F374" s="19"/>
      <c r="G374" s="47"/>
      <c r="H374" s="19"/>
      <c r="I374" s="19"/>
      <c r="J374" s="19">
        <v>24</v>
      </c>
      <c r="K374" s="19"/>
      <c r="L374" s="19"/>
      <c r="M374" s="19"/>
      <c r="N374" s="19"/>
      <c r="O374" s="19">
        <v>24</v>
      </c>
    </row>
    <row r="375" spans="1:15" x14ac:dyDescent="0.2">
      <c r="A375" s="85">
        <v>4</v>
      </c>
      <c r="B375" s="6" t="s">
        <v>404</v>
      </c>
      <c r="C375" s="19"/>
      <c r="D375" s="19"/>
      <c r="E375" s="19"/>
      <c r="F375" s="19"/>
      <c r="G375" s="47"/>
      <c r="H375" s="19"/>
      <c r="I375" s="19">
        <v>32</v>
      </c>
      <c r="J375" s="19"/>
      <c r="K375" s="19"/>
      <c r="L375" s="19"/>
      <c r="M375" s="19"/>
      <c r="N375" s="19"/>
      <c r="O375" s="19">
        <v>32</v>
      </c>
    </row>
    <row r="376" spans="1:15" x14ac:dyDescent="0.2">
      <c r="A376" s="85">
        <v>5</v>
      </c>
      <c r="B376" s="7" t="s">
        <v>405</v>
      </c>
      <c r="C376" s="24"/>
      <c r="D376" s="24"/>
      <c r="E376" s="24"/>
      <c r="F376" s="24"/>
      <c r="G376" s="48">
        <v>2332</v>
      </c>
      <c r="H376" s="24">
        <v>2332</v>
      </c>
      <c r="I376" s="24"/>
      <c r="J376" s="24"/>
      <c r="K376" s="24"/>
      <c r="L376" s="24"/>
      <c r="M376" s="24"/>
      <c r="N376" s="24"/>
      <c r="O376" s="24"/>
    </row>
    <row r="377" spans="1:15" x14ac:dyDescent="0.2">
      <c r="A377" s="85">
        <v>6</v>
      </c>
      <c r="B377" s="87" t="s">
        <v>269</v>
      </c>
      <c r="C377" s="26">
        <v>2028</v>
      </c>
      <c r="D377" s="26">
        <v>1786</v>
      </c>
      <c r="E377" s="26">
        <v>925</v>
      </c>
      <c r="F377" s="26">
        <v>1219</v>
      </c>
      <c r="G377" s="45">
        <v>4666</v>
      </c>
      <c r="H377" s="26">
        <v>10624</v>
      </c>
      <c r="I377" s="26">
        <v>21123</v>
      </c>
      <c r="J377" s="26">
        <v>6687</v>
      </c>
      <c r="K377" s="26">
        <v>6250</v>
      </c>
      <c r="L377" s="26">
        <v>1644</v>
      </c>
      <c r="M377" s="26">
        <v>1452</v>
      </c>
      <c r="N377" s="27">
        <v>1019</v>
      </c>
      <c r="O377" s="26">
        <v>38175</v>
      </c>
    </row>
    <row r="378" spans="1:15" x14ac:dyDescent="0.2">
      <c r="A378" s="85">
        <v>7</v>
      </c>
      <c r="B378" s="4" t="s">
        <v>270</v>
      </c>
      <c r="C378" s="20">
        <v>29871</v>
      </c>
      <c r="D378" s="20"/>
      <c r="E378" s="20"/>
      <c r="F378" s="20"/>
      <c r="G378" s="46"/>
      <c r="H378" s="20">
        <v>29871</v>
      </c>
      <c r="I378" s="20"/>
      <c r="J378" s="20"/>
      <c r="K378" s="20"/>
      <c r="L378" s="20">
        <v>24172</v>
      </c>
      <c r="M378" s="20"/>
      <c r="N378" s="20"/>
      <c r="O378" s="20">
        <v>24172</v>
      </c>
    </row>
    <row r="379" spans="1:15" x14ac:dyDescent="0.2">
      <c r="A379" s="85">
        <v>8</v>
      </c>
      <c r="B379" s="7" t="s">
        <v>363</v>
      </c>
      <c r="C379" s="24">
        <v>64868</v>
      </c>
      <c r="D379" s="24">
        <v>24823</v>
      </c>
      <c r="E379" s="24">
        <v>11226</v>
      </c>
      <c r="F379" s="24">
        <v>6541</v>
      </c>
      <c r="G379" s="48">
        <v>53532</v>
      </c>
      <c r="H379" s="24">
        <v>160990</v>
      </c>
      <c r="I379" s="24"/>
      <c r="J379" s="24"/>
      <c r="K379" s="24"/>
      <c r="L379" s="24"/>
      <c r="M379" s="24"/>
      <c r="N379" s="24"/>
      <c r="O379" s="24"/>
    </row>
    <row r="380" spans="1:15" x14ac:dyDescent="0.2">
      <c r="A380" s="85">
        <v>9</v>
      </c>
      <c r="B380" s="87" t="s">
        <v>269</v>
      </c>
      <c r="C380" s="26">
        <v>94739</v>
      </c>
      <c r="D380" s="26">
        <v>24823</v>
      </c>
      <c r="E380" s="26">
        <v>11226</v>
      </c>
      <c r="F380" s="26">
        <v>6541</v>
      </c>
      <c r="G380" s="45">
        <v>53532</v>
      </c>
      <c r="H380" s="26">
        <v>190861</v>
      </c>
      <c r="I380" s="26"/>
      <c r="J380" s="26"/>
      <c r="K380" s="26"/>
      <c r="L380" s="26">
        <v>24172</v>
      </c>
      <c r="M380" s="26"/>
      <c r="N380" s="26"/>
      <c r="O380" s="26">
        <v>24172</v>
      </c>
    </row>
    <row r="381" spans="1:15" x14ac:dyDescent="0.2">
      <c r="A381" s="85">
        <v>10</v>
      </c>
      <c r="B381" s="4" t="s">
        <v>273</v>
      </c>
      <c r="C381" s="20"/>
      <c r="D381" s="20"/>
      <c r="E381" s="20"/>
      <c r="F381" s="20"/>
      <c r="G381" s="46"/>
      <c r="H381" s="20"/>
      <c r="I381" s="20">
        <v>283</v>
      </c>
      <c r="J381" s="20"/>
      <c r="K381" s="20"/>
      <c r="L381" s="20"/>
      <c r="M381" s="20"/>
      <c r="N381" s="20"/>
      <c r="O381" s="20">
        <v>283</v>
      </c>
    </row>
    <row r="382" spans="1:15" x14ac:dyDescent="0.2">
      <c r="A382" s="85">
        <v>11</v>
      </c>
      <c r="B382" s="6" t="s">
        <v>274</v>
      </c>
      <c r="C382" s="19">
        <v>3623</v>
      </c>
      <c r="D382" s="19"/>
      <c r="E382" s="19"/>
      <c r="F382" s="19"/>
      <c r="G382" s="47"/>
      <c r="H382" s="19">
        <v>3623</v>
      </c>
      <c r="I382" s="19">
        <v>1213</v>
      </c>
      <c r="J382" s="19"/>
      <c r="K382" s="19"/>
      <c r="L382" s="19"/>
      <c r="M382" s="19"/>
      <c r="N382" s="19"/>
      <c r="O382" s="19">
        <v>1213</v>
      </c>
    </row>
    <row r="383" spans="1:15" x14ac:dyDescent="0.2">
      <c r="A383" s="85">
        <v>12</v>
      </c>
      <c r="B383" s="7" t="s">
        <v>364</v>
      </c>
      <c r="C383" s="24">
        <v>2927</v>
      </c>
      <c r="D383" s="24">
        <v>3197</v>
      </c>
      <c r="E383" s="24">
        <v>112</v>
      </c>
      <c r="F383" s="24">
        <v>82</v>
      </c>
      <c r="G383" s="48">
        <v>3484</v>
      </c>
      <c r="H383" s="24">
        <v>9802</v>
      </c>
      <c r="I383" s="24">
        <v>8240</v>
      </c>
      <c r="J383" s="24">
        <v>17</v>
      </c>
      <c r="K383" s="24">
        <v>29</v>
      </c>
      <c r="L383" s="24"/>
      <c r="M383" s="24"/>
      <c r="N383" s="24">
        <v>642</v>
      </c>
      <c r="O383" s="24">
        <v>8928</v>
      </c>
    </row>
    <row r="384" spans="1:15" x14ac:dyDescent="0.2">
      <c r="A384" s="85">
        <v>13</v>
      </c>
      <c r="B384" s="87" t="s">
        <v>269</v>
      </c>
      <c r="C384" s="26">
        <v>6550</v>
      </c>
      <c r="D384" s="26">
        <v>3197</v>
      </c>
      <c r="E384" s="26">
        <v>112</v>
      </c>
      <c r="F384" s="26">
        <v>82</v>
      </c>
      <c r="G384" s="45">
        <v>3484</v>
      </c>
      <c r="H384" s="26">
        <v>13425</v>
      </c>
      <c r="I384" s="26">
        <v>9736</v>
      </c>
      <c r="J384" s="26">
        <v>17</v>
      </c>
      <c r="K384" s="26">
        <v>29</v>
      </c>
      <c r="L384" s="26"/>
      <c r="M384" s="26"/>
      <c r="N384" s="26">
        <v>642</v>
      </c>
      <c r="O384" s="26">
        <v>10424</v>
      </c>
    </row>
    <row r="385" spans="1:15" x14ac:dyDescent="0.2">
      <c r="A385" s="85">
        <v>14</v>
      </c>
      <c r="B385" s="4" t="s">
        <v>406</v>
      </c>
      <c r="C385" s="20"/>
      <c r="D385" s="20">
        <v>85</v>
      </c>
      <c r="E385" s="20">
        <v>58</v>
      </c>
      <c r="F385" s="20">
        <v>79</v>
      </c>
      <c r="G385" s="46">
        <v>7</v>
      </c>
      <c r="H385" s="20">
        <v>229</v>
      </c>
      <c r="I385" s="20"/>
      <c r="J385" s="20"/>
      <c r="K385" s="20"/>
      <c r="L385" s="20"/>
      <c r="M385" s="20"/>
      <c r="N385" s="20"/>
      <c r="O385" s="20"/>
    </row>
    <row r="386" spans="1:15" x14ac:dyDescent="0.2">
      <c r="A386" s="85">
        <v>15</v>
      </c>
      <c r="B386" s="7" t="s">
        <v>407</v>
      </c>
      <c r="C386" s="24"/>
      <c r="D386" s="24"/>
      <c r="E386" s="24"/>
      <c r="F386" s="24"/>
      <c r="G386" s="48"/>
      <c r="H386" s="24"/>
      <c r="I386" s="24"/>
      <c r="J386" s="24"/>
      <c r="K386" s="24"/>
      <c r="L386" s="24"/>
      <c r="M386" s="24"/>
      <c r="N386" s="24"/>
      <c r="O386" s="24"/>
    </row>
    <row r="387" spans="1:15" x14ac:dyDescent="0.2">
      <c r="A387" s="85">
        <v>16</v>
      </c>
      <c r="B387" s="87" t="s">
        <v>269</v>
      </c>
      <c r="C387" s="26"/>
      <c r="D387" s="26">
        <v>85</v>
      </c>
      <c r="E387" s="26">
        <v>58</v>
      </c>
      <c r="F387" s="26">
        <v>79</v>
      </c>
      <c r="G387" s="45">
        <v>7</v>
      </c>
      <c r="H387" s="26">
        <v>229</v>
      </c>
      <c r="I387" s="26"/>
      <c r="J387" s="26"/>
      <c r="K387" s="26"/>
      <c r="L387" s="26"/>
      <c r="M387" s="27"/>
      <c r="N387" s="26"/>
      <c r="O387" s="26"/>
    </row>
    <row r="388" spans="1:15" x14ac:dyDescent="0.2">
      <c r="A388" s="85">
        <v>17</v>
      </c>
      <c r="B388" s="4" t="s">
        <v>408</v>
      </c>
      <c r="C388" s="20"/>
      <c r="D388" s="20"/>
      <c r="E388" s="20"/>
      <c r="F388" s="20"/>
      <c r="G388" s="46"/>
      <c r="H388" s="20"/>
      <c r="I388" s="20">
        <v>85</v>
      </c>
      <c r="J388" s="20"/>
      <c r="K388" s="20"/>
      <c r="L388" s="20"/>
      <c r="M388" s="20"/>
      <c r="N388" s="20"/>
      <c r="O388" s="20">
        <v>85</v>
      </c>
    </row>
    <row r="389" spans="1:15" x14ac:dyDescent="0.2">
      <c r="A389" s="85">
        <v>18</v>
      </c>
      <c r="B389" s="6" t="s">
        <v>369</v>
      </c>
      <c r="C389" s="19">
        <v>156</v>
      </c>
      <c r="D389" s="19">
        <v>249</v>
      </c>
      <c r="E389" s="19">
        <v>11</v>
      </c>
      <c r="F389" s="19">
        <v>7</v>
      </c>
      <c r="G389" s="47">
        <v>145</v>
      </c>
      <c r="H389" s="19">
        <v>568</v>
      </c>
      <c r="I389" s="19"/>
      <c r="J389" s="19"/>
      <c r="K389" s="19"/>
      <c r="L389" s="19"/>
      <c r="M389" s="19"/>
      <c r="N389" s="19"/>
      <c r="O389" s="19"/>
    </row>
    <row r="390" spans="1:15" x14ac:dyDescent="0.2">
      <c r="A390" s="85">
        <v>19</v>
      </c>
      <c r="B390" s="6" t="s">
        <v>409</v>
      </c>
      <c r="C390" s="19"/>
      <c r="D390" s="19"/>
      <c r="E390" s="19"/>
      <c r="F390" s="19"/>
      <c r="G390" s="47"/>
      <c r="H390" s="19"/>
      <c r="I390" s="19"/>
      <c r="J390" s="19"/>
      <c r="K390" s="19"/>
      <c r="L390" s="19"/>
      <c r="M390" s="19"/>
      <c r="N390" s="19"/>
      <c r="O390" s="19"/>
    </row>
    <row r="391" spans="1:15" x14ac:dyDescent="0.2">
      <c r="A391" s="85"/>
      <c r="B391" s="79" t="s">
        <v>410</v>
      </c>
      <c r="C391" s="19"/>
      <c r="D391" s="19"/>
      <c r="E391" s="19"/>
      <c r="F391" s="19"/>
      <c r="G391" s="47"/>
      <c r="H391" s="23"/>
      <c r="I391" s="19"/>
      <c r="J391" s="19"/>
      <c r="K391" s="19"/>
      <c r="L391" s="19"/>
      <c r="M391" s="19"/>
      <c r="N391" s="19"/>
      <c r="O391" s="19"/>
    </row>
    <row r="392" spans="1:15" x14ac:dyDescent="0.2">
      <c r="A392" s="85">
        <v>20</v>
      </c>
      <c r="B392" s="6" t="s">
        <v>262</v>
      </c>
      <c r="C392" s="19"/>
      <c r="D392" s="19"/>
      <c r="E392" s="19"/>
      <c r="F392" s="19"/>
      <c r="G392" s="47"/>
      <c r="H392" s="19"/>
      <c r="I392" s="19">
        <v>39</v>
      </c>
      <c r="J392" s="19">
        <v>11</v>
      </c>
      <c r="K392" s="19">
        <v>11</v>
      </c>
      <c r="L392" s="19"/>
      <c r="M392" s="19"/>
      <c r="N392" s="19"/>
      <c r="O392" s="19">
        <v>61</v>
      </c>
    </row>
    <row r="393" spans="1:15" x14ac:dyDescent="0.2">
      <c r="A393" s="85">
        <v>21</v>
      </c>
      <c r="B393" s="6" t="s">
        <v>411</v>
      </c>
      <c r="C393" s="19"/>
      <c r="D393" s="19"/>
      <c r="E393" s="19"/>
      <c r="F393" s="19"/>
      <c r="G393" s="47"/>
      <c r="H393" s="19"/>
      <c r="I393" s="19"/>
      <c r="J393" s="19"/>
      <c r="K393" s="19"/>
      <c r="L393" s="19"/>
      <c r="M393" s="19"/>
      <c r="N393" s="19">
        <v>1</v>
      </c>
      <c r="O393" s="19">
        <v>1</v>
      </c>
    </row>
    <row r="394" spans="1:15" x14ac:dyDescent="0.2">
      <c r="A394" s="85">
        <v>22</v>
      </c>
      <c r="B394" s="6" t="s">
        <v>412</v>
      </c>
      <c r="C394" s="19">
        <v>667</v>
      </c>
      <c r="D394" s="19"/>
      <c r="E394" s="19"/>
      <c r="F394" s="19"/>
      <c r="G394" s="47"/>
      <c r="H394" s="19">
        <v>667</v>
      </c>
      <c r="I394" s="19"/>
      <c r="J394" s="19"/>
      <c r="K394" s="19"/>
      <c r="L394" s="19"/>
      <c r="M394" s="19"/>
      <c r="N394" s="19"/>
      <c r="O394" s="19"/>
    </row>
    <row r="395" spans="1:15" x14ac:dyDescent="0.2">
      <c r="A395" s="85">
        <v>23</v>
      </c>
      <c r="B395" s="6" t="s">
        <v>413</v>
      </c>
      <c r="C395" s="19">
        <v>2</v>
      </c>
      <c r="D395" s="19"/>
      <c r="E395" s="19">
        <v>19</v>
      </c>
      <c r="F395" s="19"/>
      <c r="G395" s="47">
        <v>18</v>
      </c>
      <c r="H395" s="19">
        <v>39</v>
      </c>
      <c r="I395" s="19"/>
      <c r="J395" s="19"/>
      <c r="K395" s="19"/>
      <c r="L395" s="19"/>
      <c r="M395" s="19"/>
      <c r="N395" s="19"/>
      <c r="O395" s="19"/>
    </row>
    <row r="396" spans="1:15" x14ac:dyDescent="0.2">
      <c r="A396" s="85"/>
      <c r="B396" s="79" t="s">
        <v>414</v>
      </c>
      <c r="C396" s="19"/>
      <c r="D396" s="19"/>
      <c r="E396" s="19"/>
      <c r="F396" s="19"/>
      <c r="G396" s="47"/>
      <c r="H396" s="23"/>
      <c r="I396" s="19"/>
      <c r="J396" s="19"/>
      <c r="K396" s="19"/>
      <c r="L396" s="19"/>
      <c r="M396" s="19"/>
      <c r="N396" s="19"/>
      <c r="O396" s="19"/>
    </row>
    <row r="397" spans="1:15" x14ac:dyDescent="0.2">
      <c r="A397" s="85">
        <v>24</v>
      </c>
      <c r="B397" s="6" t="s">
        <v>281</v>
      </c>
      <c r="C397" s="19">
        <v>196</v>
      </c>
      <c r="D397" s="19"/>
      <c r="E397" s="19"/>
      <c r="F397" s="19"/>
      <c r="G397" s="47"/>
      <c r="H397" s="19">
        <v>196</v>
      </c>
      <c r="I397" s="19"/>
      <c r="J397" s="19"/>
      <c r="K397" s="19"/>
      <c r="L397" s="19"/>
      <c r="M397" s="19"/>
      <c r="N397" s="19"/>
      <c r="O397" s="19"/>
    </row>
    <row r="398" spans="1:15" x14ac:dyDescent="0.2">
      <c r="A398" s="85">
        <v>35</v>
      </c>
      <c r="B398" s="6" t="s">
        <v>370</v>
      </c>
      <c r="C398" s="19">
        <v>17</v>
      </c>
      <c r="D398" s="19">
        <v>30</v>
      </c>
      <c r="E398" s="19">
        <v>6</v>
      </c>
      <c r="F398" s="19">
        <v>8</v>
      </c>
      <c r="G398" s="47">
        <v>4</v>
      </c>
      <c r="H398" s="19">
        <v>65</v>
      </c>
      <c r="I398" s="19"/>
      <c r="J398" s="19"/>
      <c r="K398" s="19"/>
      <c r="L398" s="19"/>
      <c r="M398" s="19"/>
      <c r="N398" s="19"/>
      <c r="O398" s="19"/>
    </row>
    <row r="399" spans="1:15" x14ac:dyDescent="0.2">
      <c r="A399" s="85">
        <v>26</v>
      </c>
      <c r="B399" s="6" t="s">
        <v>283</v>
      </c>
      <c r="C399" s="19">
        <v>64</v>
      </c>
      <c r="D399" s="19">
        <v>30</v>
      </c>
      <c r="E399" s="19">
        <v>6</v>
      </c>
      <c r="F399" s="19">
        <v>3</v>
      </c>
      <c r="G399" s="47">
        <v>8</v>
      </c>
      <c r="H399" s="19">
        <v>111</v>
      </c>
      <c r="I399" s="19"/>
      <c r="J399" s="19"/>
      <c r="K399" s="19"/>
      <c r="L399" s="19"/>
      <c r="M399" s="19"/>
      <c r="N399" s="19"/>
      <c r="O399" s="19"/>
    </row>
    <row r="400" spans="1:15" x14ac:dyDescent="0.2">
      <c r="A400" s="85">
        <v>27</v>
      </c>
      <c r="B400" s="6" t="s">
        <v>371</v>
      </c>
      <c r="C400" s="19">
        <v>1</v>
      </c>
      <c r="D400" s="19"/>
      <c r="E400" s="19"/>
      <c r="F400" s="19"/>
      <c r="G400" s="47"/>
      <c r="H400" s="19">
        <v>1</v>
      </c>
      <c r="I400" s="19">
        <v>7</v>
      </c>
      <c r="J400" s="19"/>
      <c r="K400" s="19"/>
      <c r="L400" s="19"/>
      <c r="M400" s="19"/>
      <c r="N400" s="19"/>
      <c r="O400" s="19">
        <v>7</v>
      </c>
    </row>
    <row r="401" spans="1:18" x14ac:dyDescent="0.2">
      <c r="A401" s="85">
        <v>28</v>
      </c>
      <c r="B401" s="6" t="s">
        <v>285</v>
      </c>
      <c r="C401" s="19">
        <v>291</v>
      </c>
      <c r="D401" s="19">
        <v>51</v>
      </c>
      <c r="E401" s="19">
        <v>14</v>
      </c>
      <c r="F401" s="19">
        <v>9</v>
      </c>
      <c r="G401" s="47">
        <v>94</v>
      </c>
      <c r="H401" s="19">
        <v>459</v>
      </c>
      <c r="I401" s="19">
        <v>36</v>
      </c>
      <c r="J401" s="19"/>
      <c r="K401" s="19">
        <v>3</v>
      </c>
      <c r="L401" s="19"/>
      <c r="M401" s="19"/>
      <c r="N401" s="19"/>
      <c r="O401" s="19">
        <v>39</v>
      </c>
    </row>
    <row r="402" spans="1:18" x14ac:dyDescent="0.2">
      <c r="A402" s="85">
        <v>29</v>
      </c>
      <c r="B402" s="6" t="s">
        <v>372</v>
      </c>
      <c r="C402" s="19">
        <v>45</v>
      </c>
      <c r="D402" s="19"/>
      <c r="E402" s="19"/>
      <c r="F402" s="19"/>
      <c r="G402" s="47">
        <v>6</v>
      </c>
      <c r="H402" s="19">
        <v>51</v>
      </c>
      <c r="I402" s="19"/>
      <c r="J402" s="19"/>
      <c r="K402" s="19"/>
      <c r="L402" s="19"/>
      <c r="M402" s="19"/>
      <c r="N402" s="19"/>
      <c r="O402" s="19"/>
    </row>
    <row r="403" spans="1:18" x14ac:dyDescent="0.2">
      <c r="A403" s="85">
        <v>30</v>
      </c>
      <c r="B403" s="7" t="s">
        <v>373</v>
      </c>
      <c r="C403" s="24">
        <v>7</v>
      </c>
      <c r="D403" s="24"/>
      <c r="E403" s="24"/>
      <c r="F403" s="24"/>
      <c r="G403" s="48"/>
      <c r="H403" s="24">
        <v>7</v>
      </c>
      <c r="I403" s="24"/>
      <c r="J403" s="24"/>
      <c r="K403" s="24"/>
      <c r="L403" s="24"/>
      <c r="M403" s="24"/>
      <c r="N403" s="24"/>
      <c r="O403" s="24"/>
    </row>
    <row r="404" spans="1:18" x14ac:dyDescent="0.2">
      <c r="A404" s="85">
        <v>31</v>
      </c>
      <c r="B404" s="87" t="s">
        <v>269</v>
      </c>
      <c r="C404" s="26">
        <v>621</v>
      </c>
      <c r="D404" s="26">
        <v>111</v>
      </c>
      <c r="E404" s="26">
        <v>26</v>
      </c>
      <c r="F404" s="26">
        <v>20</v>
      </c>
      <c r="G404" s="45">
        <v>112</v>
      </c>
      <c r="H404" s="26">
        <v>890</v>
      </c>
      <c r="I404" s="26">
        <v>43</v>
      </c>
      <c r="J404" s="26"/>
      <c r="K404" s="26">
        <v>3</v>
      </c>
      <c r="L404" s="27"/>
      <c r="M404" s="28"/>
      <c r="N404" s="26"/>
      <c r="O404" s="26">
        <v>46</v>
      </c>
    </row>
    <row r="405" spans="1:18" x14ac:dyDescent="0.2">
      <c r="A405" s="85">
        <v>32</v>
      </c>
      <c r="B405" s="87" t="s">
        <v>292</v>
      </c>
      <c r="C405" s="26">
        <v>104763</v>
      </c>
      <c r="D405" s="26">
        <v>30251</v>
      </c>
      <c r="E405" s="26">
        <v>12377</v>
      </c>
      <c r="F405" s="26">
        <v>7948</v>
      </c>
      <c r="G405" s="45">
        <v>61964</v>
      </c>
      <c r="H405" s="26">
        <v>217303</v>
      </c>
      <c r="I405" s="26">
        <v>31026</v>
      </c>
      <c r="J405" s="26">
        <v>6715</v>
      </c>
      <c r="K405" s="26">
        <v>6293</v>
      </c>
      <c r="L405" s="26">
        <v>25816</v>
      </c>
      <c r="M405" s="26">
        <v>1452</v>
      </c>
      <c r="N405" s="26">
        <v>1662</v>
      </c>
      <c r="O405" s="26">
        <v>72964</v>
      </c>
    </row>
    <row r="406" spans="1:18" x14ac:dyDescent="0.2">
      <c r="A406" s="88">
        <v>33</v>
      </c>
      <c r="B406" s="3" t="s">
        <v>293</v>
      </c>
      <c r="C406" s="26">
        <v>1196</v>
      </c>
      <c r="D406" s="26">
        <v>120</v>
      </c>
      <c r="E406" s="26"/>
      <c r="F406" s="26"/>
      <c r="G406" s="45">
        <v>125</v>
      </c>
      <c r="H406" s="26">
        <v>1441</v>
      </c>
      <c r="I406" s="3"/>
      <c r="J406" s="3"/>
      <c r="K406" s="3"/>
      <c r="L406" s="3"/>
      <c r="M406" s="3"/>
      <c r="N406" s="3"/>
      <c r="O406" s="3"/>
    </row>
    <row r="408" spans="1:18" x14ac:dyDescent="0.2">
      <c r="C408" s="18">
        <f>SUM(C372:C376)-C377</f>
        <v>0</v>
      </c>
      <c r="D408" s="18">
        <f t="shared" ref="D408:O408" si="48">SUM(D372:D376)-D377</f>
        <v>0</v>
      </c>
      <c r="E408" s="18">
        <f t="shared" si="48"/>
        <v>0</v>
      </c>
      <c r="F408" s="18">
        <f t="shared" si="48"/>
        <v>0</v>
      </c>
      <c r="G408" s="18">
        <f t="shared" si="48"/>
        <v>0</v>
      </c>
      <c r="H408" s="18">
        <f t="shared" si="48"/>
        <v>0</v>
      </c>
      <c r="I408" s="18">
        <f t="shared" si="48"/>
        <v>0</v>
      </c>
      <c r="J408" s="18">
        <f t="shared" si="48"/>
        <v>0</v>
      </c>
      <c r="K408" s="18">
        <f t="shared" si="48"/>
        <v>0</v>
      </c>
      <c r="L408" s="18">
        <f t="shared" si="48"/>
        <v>0</v>
      </c>
      <c r="M408" s="18">
        <f t="shared" si="48"/>
        <v>0</v>
      </c>
      <c r="N408" s="18">
        <f t="shared" si="48"/>
        <v>0</v>
      </c>
      <c r="O408" s="18">
        <f t="shared" si="48"/>
        <v>0</v>
      </c>
    </row>
    <row r="409" spans="1:18" x14ac:dyDescent="0.2">
      <c r="C409" s="18">
        <f>SUM(C378:C379)-C380</f>
        <v>0</v>
      </c>
      <c r="D409" s="18">
        <f t="shared" ref="D409:O409" si="49">SUM(D378:D379)-D380</f>
        <v>0</v>
      </c>
      <c r="E409" s="18">
        <f t="shared" si="49"/>
        <v>0</v>
      </c>
      <c r="F409" s="18">
        <f t="shared" si="49"/>
        <v>0</v>
      </c>
      <c r="G409" s="18">
        <f t="shared" si="49"/>
        <v>0</v>
      </c>
      <c r="H409" s="18">
        <f t="shared" si="49"/>
        <v>0</v>
      </c>
      <c r="I409" s="18">
        <f t="shared" si="49"/>
        <v>0</v>
      </c>
      <c r="J409" s="18">
        <f t="shared" si="49"/>
        <v>0</v>
      </c>
      <c r="K409" s="18">
        <f t="shared" si="49"/>
        <v>0</v>
      </c>
      <c r="L409" s="18">
        <f t="shared" si="49"/>
        <v>0</v>
      </c>
      <c r="M409" s="18">
        <f t="shared" si="49"/>
        <v>0</v>
      </c>
      <c r="N409" s="18">
        <f t="shared" si="49"/>
        <v>0</v>
      </c>
      <c r="O409" s="18">
        <f t="shared" si="49"/>
        <v>0</v>
      </c>
    </row>
    <row r="410" spans="1:18" x14ac:dyDescent="0.2">
      <c r="C410" s="18">
        <f>SUM(C381:C383)-C384</f>
        <v>0</v>
      </c>
      <c r="D410" s="18">
        <f t="shared" ref="D410:O410" si="50">SUM(D381:D383)-D384</f>
        <v>0</v>
      </c>
      <c r="E410" s="18">
        <f t="shared" si="50"/>
        <v>0</v>
      </c>
      <c r="F410" s="18">
        <f t="shared" si="50"/>
        <v>0</v>
      </c>
      <c r="G410" s="18">
        <f t="shared" si="50"/>
        <v>0</v>
      </c>
      <c r="H410" s="18">
        <f t="shared" si="50"/>
        <v>0</v>
      </c>
      <c r="I410" s="18">
        <f t="shared" si="50"/>
        <v>0</v>
      </c>
      <c r="J410" s="18">
        <f t="shared" si="50"/>
        <v>0</v>
      </c>
      <c r="K410" s="18">
        <f t="shared" si="50"/>
        <v>0</v>
      </c>
      <c r="L410" s="18">
        <f t="shared" si="50"/>
        <v>0</v>
      </c>
      <c r="M410" s="18">
        <f t="shared" si="50"/>
        <v>0</v>
      </c>
      <c r="N410" s="18">
        <f t="shared" si="50"/>
        <v>0</v>
      </c>
      <c r="O410" s="18">
        <f t="shared" si="50"/>
        <v>0</v>
      </c>
    </row>
    <row r="411" spans="1:18" x14ac:dyDescent="0.2">
      <c r="C411" s="18">
        <f>SUM(C385:C386)-C387</f>
        <v>0</v>
      </c>
      <c r="D411" s="18">
        <f t="shared" ref="D411:O411" si="51">SUM(D385:D386)-D387</f>
        <v>0</v>
      </c>
      <c r="E411" s="18">
        <f t="shared" si="51"/>
        <v>0</v>
      </c>
      <c r="F411" s="18">
        <f t="shared" si="51"/>
        <v>0</v>
      </c>
      <c r="G411" s="18">
        <f t="shared" si="51"/>
        <v>0</v>
      </c>
      <c r="H411" s="18">
        <f t="shared" si="51"/>
        <v>0</v>
      </c>
      <c r="I411" s="18">
        <f t="shared" si="51"/>
        <v>0</v>
      </c>
      <c r="J411" s="18">
        <f t="shared" si="51"/>
        <v>0</v>
      </c>
      <c r="K411" s="18">
        <f t="shared" si="51"/>
        <v>0</v>
      </c>
      <c r="L411" s="18">
        <f t="shared" si="51"/>
        <v>0</v>
      </c>
      <c r="M411" s="18">
        <f t="shared" si="51"/>
        <v>0</v>
      </c>
      <c r="N411" s="18">
        <f t="shared" si="51"/>
        <v>0</v>
      </c>
      <c r="O411" s="18">
        <f t="shared" si="51"/>
        <v>0</v>
      </c>
    </row>
    <row r="412" spans="1:18" x14ac:dyDescent="0.2">
      <c r="C412" s="18">
        <f>SUM(C397:C403)-C404</f>
        <v>0</v>
      </c>
      <c r="D412" s="18">
        <f t="shared" ref="D412:O412" si="52">SUM(D397:D403)-D404</f>
        <v>0</v>
      </c>
      <c r="E412" s="18">
        <f t="shared" si="52"/>
        <v>0</v>
      </c>
      <c r="F412" s="18">
        <f t="shared" si="52"/>
        <v>0</v>
      </c>
      <c r="G412" s="18">
        <f t="shared" si="52"/>
        <v>0</v>
      </c>
      <c r="H412" s="18">
        <f t="shared" si="52"/>
        <v>0</v>
      </c>
      <c r="I412" s="18">
        <f t="shared" si="52"/>
        <v>0</v>
      </c>
      <c r="J412" s="18">
        <f t="shared" si="52"/>
        <v>0</v>
      </c>
      <c r="K412" s="18">
        <f t="shared" si="52"/>
        <v>0</v>
      </c>
      <c r="L412" s="18">
        <f t="shared" si="52"/>
        <v>0</v>
      </c>
      <c r="M412" s="18">
        <f t="shared" si="52"/>
        <v>0</v>
      </c>
      <c r="N412" s="18">
        <f t="shared" si="52"/>
        <v>0</v>
      </c>
      <c r="O412" s="18">
        <f t="shared" si="52"/>
        <v>0</v>
      </c>
    </row>
    <row r="413" spans="1:18" x14ac:dyDescent="0.2">
      <c r="C413" s="18">
        <f>C377+C380+C384+C387+SUM(C388:C395)+C404-C405</f>
        <v>0</v>
      </c>
      <c r="D413" s="18">
        <f t="shared" ref="D413:O413" si="53">D377+D380+D384+D387+SUM(D388:D395)+D404-D405</f>
        <v>0</v>
      </c>
      <c r="E413" s="18">
        <f t="shared" si="53"/>
        <v>0</v>
      </c>
      <c r="F413" s="18">
        <f t="shared" si="53"/>
        <v>0</v>
      </c>
      <c r="G413" s="18">
        <f t="shared" si="53"/>
        <v>0</v>
      </c>
      <c r="H413" s="18">
        <f t="shared" si="53"/>
        <v>0</v>
      </c>
      <c r="I413" s="18">
        <f t="shared" si="53"/>
        <v>0</v>
      </c>
      <c r="J413" s="18">
        <f t="shared" si="53"/>
        <v>0</v>
      </c>
      <c r="K413" s="18">
        <f t="shared" si="53"/>
        <v>0</v>
      </c>
      <c r="L413" s="18">
        <f t="shared" si="53"/>
        <v>0</v>
      </c>
      <c r="M413" s="18">
        <f t="shared" si="53"/>
        <v>0</v>
      </c>
      <c r="N413" s="18">
        <f t="shared" si="53"/>
        <v>0</v>
      </c>
      <c r="O413" s="18">
        <f t="shared" si="53"/>
        <v>0</v>
      </c>
    </row>
    <row r="415" spans="1:18" x14ac:dyDescent="0.2">
      <c r="A415" s="66" t="s">
        <v>88</v>
      </c>
      <c r="J415" s="66" t="s">
        <v>89</v>
      </c>
    </row>
    <row r="416" spans="1:18" x14ac:dyDescent="0.2">
      <c r="A416" s="137" t="s">
        <v>87</v>
      </c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8"/>
    </row>
    <row r="417" spans="1:18" x14ac:dyDescent="0.2">
      <c r="A417" s="149"/>
      <c r="B417" s="140" t="s">
        <v>421</v>
      </c>
      <c r="C417" s="137"/>
      <c r="D417" s="138"/>
      <c r="E417" s="140" t="s">
        <v>422</v>
      </c>
      <c r="F417" s="137"/>
      <c r="G417" s="137"/>
      <c r="H417" s="137"/>
      <c r="I417" s="154"/>
      <c r="J417" s="163" t="s">
        <v>429</v>
      </c>
      <c r="K417" s="164"/>
      <c r="L417" s="164"/>
      <c r="M417" s="164"/>
      <c r="N417" s="164"/>
      <c r="O417" s="164"/>
      <c r="P417" s="164"/>
      <c r="Q417" s="165"/>
      <c r="R417" s="166" t="s">
        <v>747</v>
      </c>
    </row>
    <row r="418" spans="1:18" ht="38.25" x14ac:dyDescent="0.2">
      <c r="A418" s="150"/>
      <c r="B418" s="34" t="s">
        <v>423</v>
      </c>
      <c r="C418" s="34" t="s">
        <v>424</v>
      </c>
      <c r="D418" s="34" t="s">
        <v>269</v>
      </c>
      <c r="E418" s="34" t="s">
        <v>425</v>
      </c>
      <c r="F418" s="34" t="s">
        <v>426</v>
      </c>
      <c r="G418" s="34" t="s">
        <v>427</v>
      </c>
      <c r="H418" s="34" t="s">
        <v>428</v>
      </c>
      <c r="I418" s="43" t="s">
        <v>269</v>
      </c>
      <c r="J418" s="33" t="s">
        <v>430</v>
      </c>
      <c r="K418" s="34" t="s">
        <v>431</v>
      </c>
      <c r="L418" s="33" t="s">
        <v>432</v>
      </c>
      <c r="M418" s="33" t="s">
        <v>433</v>
      </c>
      <c r="N418" s="33" t="s">
        <v>434</v>
      </c>
      <c r="O418" s="33" t="s">
        <v>435</v>
      </c>
      <c r="P418" s="33" t="s">
        <v>436</v>
      </c>
      <c r="Q418" s="33" t="s">
        <v>269</v>
      </c>
      <c r="R418" s="167"/>
    </row>
    <row r="419" spans="1:18" x14ac:dyDescent="0.2">
      <c r="A419" s="84">
        <v>1</v>
      </c>
      <c r="B419" s="20">
        <v>2622</v>
      </c>
      <c r="C419" s="20">
        <v>1018</v>
      </c>
      <c r="D419" s="20">
        <v>3640</v>
      </c>
      <c r="E419" s="20">
        <v>1899</v>
      </c>
      <c r="F419" s="20">
        <v>779</v>
      </c>
      <c r="G419" s="20"/>
      <c r="H419" s="20"/>
      <c r="I419" s="46">
        <v>2678</v>
      </c>
      <c r="J419" s="20">
        <v>1517</v>
      </c>
      <c r="K419" s="20">
        <v>871</v>
      </c>
      <c r="L419" s="20">
        <v>93</v>
      </c>
      <c r="M419" s="20">
        <v>206</v>
      </c>
      <c r="N419" s="20">
        <v>85</v>
      </c>
      <c r="O419" s="20"/>
      <c r="P419" s="20"/>
      <c r="Q419" s="20">
        <v>2772</v>
      </c>
      <c r="R419" s="20">
        <v>12413</v>
      </c>
    </row>
    <row r="420" spans="1:18" x14ac:dyDescent="0.2">
      <c r="A420" s="85">
        <v>2</v>
      </c>
      <c r="B420" s="19"/>
      <c r="C420" s="19">
        <v>11329</v>
      </c>
      <c r="D420" s="19">
        <v>11329</v>
      </c>
      <c r="E420" s="19">
        <v>34899</v>
      </c>
      <c r="F420" s="19"/>
      <c r="G420" s="19">
        <v>22054</v>
      </c>
      <c r="H420" s="19">
        <v>18048</v>
      </c>
      <c r="I420" s="47">
        <v>75001</v>
      </c>
      <c r="J420" s="19"/>
      <c r="K420" s="19"/>
      <c r="L420" s="19"/>
      <c r="M420" s="19"/>
      <c r="N420" s="19"/>
      <c r="O420" s="19"/>
      <c r="P420" s="19"/>
      <c r="Q420" s="19"/>
      <c r="R420" s="19">
        <v>121126</v>
      </c>
    </row>
    <row r="421" spans="1:18" x14ac:dyDescent="0.2">
      <c r="A421" s="85">
        <v>3</v>
      </c>
      <c r="B421" s="19"/>
      <c r="C421" s="19"/>
      <c r="D421" s="19"/>
      <c r="E421" s="19"/>
      <c r="F421" s="19"/>
      <c r="G421" s="19"/>
      <c r="H421" s="19"/>
      <c r="I421" s="47"/>
      <c r="J421" s="19"/>
      <c r="K421" s="19"/>
      <c r="L421" s="19"/>
      <c r="M421" s="19"/>
      <c r="N421" s="19"/>
      <c r="O421" s="19"/>
      <c r="P421" s="19"/>
      <c r="Q421" s="19"/>
      <c r="R421" s="19">
        <v>24</v>
      </c>
    </row>
    <row r="422" spans="1:18" x14ac:dyDescent="0.2">
      <c r="A422" s="85">
        <v>4</v>
      </c>
      <c r="B422" s="19"/>
      <c r="C422" s="19"/>
      <c r="D422" s="19"/>
      <c r="E422" s="19"/>
      <c r="F422" s="19"/>
      <c r="G422" s="19"/>
      <c r="H422" s="19"/>
      <c r="I422" s="47"/>
      <c r="J422" s="19"/>
      <c r="K422" s="19"/>
      <c r="L422" s="19"/>
      <c r="M422" s="19"/>
      <c r="N422" s="19"/>
      <c r="O422" s="19"/>
      <c r="P422" s="19"/>
      <c r="Q422" s="19"/>
      <c r="R422" s="19">
        <v>32</v>
      </c>
    </row>
    <row r="423" spans="1:18" x14ac:dyDescent="0.2">
      <c r="A423" s="85">
        <v>5</v>
      </c>
      <c r="B423" s="24"/>
      <c r="C423" s="24"/>
      <c r="D423" s="24"/>
      <c r="E423" s="24"/>
      <c r="F423" s="24"/>
      <c r="G423" s="24"/>
      <c r="H423" s="24"/>
      <c r="I423" s="48"/>
      <c r="J423" s="24"/>
      <c r="K423" s="24"/>
      <c r="L423" s="24"/>
      <c r="M423" s="24"/>
      <c r="N423" s="24"/>
      <c r="O423" s="24"/>
      <c r="P423" s="24"/>
      <c r="Q423" s="24"/>
      <c r="R423" s="24"/>
    </row>
    <row r="424" spans="1:18" x14ac:dyDescent="0.2">
      <c r="A424" s="85">
        <v>6</v>
      </c>
      <c r="B424" s="26">
        <v>2622</v>
      </c>
      <c r="C424" s="26">
        <v>12347</v>
      </c>
      <c r="D424" s="26">
        <v>14969</v>
      </c>
      <c r="E424" s="26">
        <v>36798</v>
      </c>
      <c r="F424" s="26">
        <v>779</v>
      </c>
      <c r="G424" s="26">
        <v>22054</v>
      </c>
      <c r="H424" s="26">
        <v>18048</v>
      </c>
      <c r="I424" s="45">
        <v>77679</v>
      </c>
      <c r="J424" s="26">
        <v>1517</v>
      </c>
      <c r="K424" s="26">
        <v>871</v>
      </c>
      <c r="L424" s="26">
        <v>93</v>
      </c>
      <c r="M424" s="26">
        <v>206</v>
      </c>
      <c r="N424" s="26">
        <v>85</v>
      </c>
      <c r="O424" s="26"/>
      <c r="P424" s="26"/>
      <c r="Q424" s="26">
        <v>2772</v>
      </c>
      <c r="R424" s="26">
        <v>133595</v>
      </c>
    </row>
    <row r="425" spans="1:18" x14ac:dyDescent="0.2">
      <c r="A425" s="85">
        <v>7</v>
      </c>
      <c r="B425" s="20">
        <v>2156</v>
      </c>
      <c r="C425" s="20"/>
      <c r="D425" s="20">
        <v>2156</v>
      </c>
      <c r="E425" s="20"/>
      <c r="F425" s="20"/>
      <c r="G425" s="20"/>
      <c r="H425" s="20"/>
      <c r="I425" s="46"/>
      <c r="J425" s="20">
        <v>107</v>
      </c>
      <c r="K425" s="20"/>
      <c r="L425" s="20"/>
      <c r="M425" s="20"/>
      <c r="N425" s="20">
        <v>953</v>
      </c>
      <c r="O425" s="20"/>
      <c r="P425" s="20"/>
      <c r="Q425" s="20">
        <v>1060</v>
      </c>
      <c r="R425" s="20">
        <v>27388</v>
      </c>
    </row>
    <row r="426" spans="1:18" x14ac:dyDescent="0.2">
      <c r="A426" s="85">
        <v>8</v>
      </c>
      <c r="B426" s="24">
        <v>64522</v>
      </c>
      <c r="C426" s="24">
        <v>168</v>
      </c>
      <c r="D426" s="24">
        <v>64690</v>
      </c>
      <c r="E426" s="24">
        <v>3464</v>
      </c>
      <c r="F426" s="24"/>
      <c r="G426" s="24"/>
      <c r="H426" s="24"/>
      <c r="I426" s="48">
        <v>3464</v>
      </c>
      <c r="J426" s="24">
        <v>36278</v>
      </c>
      <c r="K426" s="24">
        <v>5807</v>
      </c>
      <c r="L426" s="24">
        <v>9691</v>
      </c>
      <c r="M426" s="24">
        <v>11429</v>
      </c>
      <c r="N426" s="24">
        <v>29391</v>
      </c>
      <c r="O426" s="24">
        <v>5633</v>
      </c>
      <c r="P426" s="24">
        <v>5596</v>
      </c>
      <c r="Q426" s="24">
        <v>103825</v>
      </c>
      <c r="R426" s="24">
        <v>171979</v>
      </c>
    </row>
    <row r="427" spans="1:18" x14ac:dyDescent="0.2">
      <c r="A427" s="85">
        <v>9</v>
      </c>
      <c r="B427" s="26">
        <v>66678</v>
      </c>
      <c r="C427" s="26">
        <v>168</v>
      </c>
      <c r="D427" s="26">
        <v>66846</v>
      </c>
      <c r="E427" s="26">
        <v>3464</v>
      </c>
      <c r="F427" s="26"/>
      <c r="G427" s="26"/>
      <c r="H427" s="26"/>
      <c r="I427" s="45">
        <v>3464</v>
      </c>
      <c r="J427" s="26">
        <v>36385</v>
      </c>
      <c r="K427" s="26">
        <v>5807</v>
      </c>
      <c r="L427" s="26">
        <v>9691</v>
      </c>
      <c r="M427" s="26">
        <v>11429</v>
      </c>
      <c r="N427" s="26">
        <v>30344</v>
      </c>
      <c r="O427" s="26">
        <v>5633</v>
      </c>
      <c r="P427" s="26">
        <v>5596</v>
      </c>
      <c r="Q427" s="26">
        <v>104885</v>
      </c>
      <c r="R427" s="26">
        <v>199367</v>
      </c>
    </row>
    <row r="428" spans="1:18" x14ac:dyDescent="0.2">
      <c r="A428" s="85">
        <v>10</v>
      </c>
      <c r="B428" s="20"/>
      <c r="C428" s="20"/>
      <c r="D428" s="20"/>
      <c r="E428" s="20"/>
      <c r="F428" s="20"/>
      <c r="G428" s="20"/>
      <c r="H428" s="20"/>
      <c r="I428" s="46"/>
      <c r="J428" s="20"/>
      <c r="K428" s="20">
        <v>109</v>
      </c>
      <c r="L428" s="20"/>
      <c r="M428" s="20"/>
      <c r="N428" s="20"/>
      <c r="O428" s="20"/>
      <c r="P428" s="20"/>
      <c r="Q428" s="20">
        <v>109</v>
      </c>
      <c r="R428" s="20">
        <v>392</v>
      </c>
    </row>
    <row r="429" spans="1:18" x14ac:dyDescent="0.2">
      <c r="A429" s="85">
        <v>11</v>
      </c>
      <c r="B429" s="19">
        <v>5986</v>
      </c>
      <c r="C429" s="19"/>
      <c r="D429" s="19">
        <v>5986</v>
      </c>
      <c r="E429" s="19">
        <v>290</v>
      </c>
      <c r="F429" s="19"/>
      <c r="G429" s="19"/>
      <c r="H429" s="19"/>
      <c r="I429" s="47">
        <v>290</v>
      </c>
      <c r="J429" s="19"/>
      <c r="K429" s="19"/>
      <c r="L429" s="19"/>
      <c r="M429" s="19"/>
      <c r="N429" s="19"/>
      <c r="O429" s="19"/>
      <c r="P429" s="19"/>
      <c r="Q429" s="19"/>
      <c r="R429" s="19">
        <v>7489</v>
      </c>
    </row>
    <row r="430" spans="1:18" x14ac:dyDescent="0.2">
      <c r="A430" s="85">
        <v>12</v>
      </c>
      <c r="B430" s="24">
        <v>16415</v>
      </c>
      <c r="C430" s="24">
        <v>714</v>
      </c>
      <c r="D430" s="24">
        <v>17129</v>
      </c>
      <c r="E430" s="24">
        <v>5924</v>
      </c>
      <c r="F430" s="24"/>
      <c r="G430" s="24"/>
      <c r="H430" s="24"/>
      <c r="I430" s="48">
        <v>5924</v>
      </c>
      <c r="J430" s="24">
        <v>4089</v>
      </c>
      <c r="K430" s="24">
        <v>1186</v>
      </c>
      <c r="L430" s="24">
        <v>887</v>
      </c>
      <c r="M430" s="24">
        <v>841</v>
      </c>
      <c r="N430" s="24">
        <v>3489</v>
      </c>
      <c r="O430" s="24">
        <v>563</v>
      </c>
      <c r="P430" s="24">
        <v>23</v>
      </c>
      <c r="Q430" s="24">
        <v>11078</v>
      </c>
      <c r="R430" s="24">
        <v>43059</v>
      </c>
    </row>
    <row r="431" spans="1:18" x14ac:dyDescent="0.2">
      <c r="A431" s="85">
        <v>13</v>
      </c>
      <c r="B431" s="26">
        <v>22401</v>
      </c>
      <c r="C431" s="26">
        <v>714</v>
      </c>
      <c r="D431" s="26">
        <v>23115</v>
      </c>
      <c r="E431" s="26">
        <v>6214</v>
      </c>
      <c r="F431" s="26"/>
      <c r="G431" s="26"/>
      <c r="H431" s="26"/>
      <c r="I431" s="45">
        <v>6214</v>
      </c>
      <c r="J431" s="26">
        <v>4089</v>
      </c>
      <c r="K431" s="26">
        <v>1295</v>
      </c>
      <c r="L431" s="26">
        <v>887</v>
      </c>
      <c r="M431" s="26">
        <v>841</v>
      </c>
      <c r="N431" s="26">
        <v>3489</v>
      </c>
      <c r="O431" s="26">
        <v>563</v>
      </c>
      <c r="P431" s="27">
        <v>23</v>
      </c>
      <c r="Q431" s="28">
        <v>11187</v>
      </c>
      <c r="R431" s="26">
        <v>50940</v>
      </c>
    </row>
    <row r="432" spans="1:18" x14ac:dyDescent="0.2">
      <c r="A432" s="85">
        <v>14</v>
      </c>
      <c r="B432" s="20"/>
      <c r="C432" s="20"/>
      <c r="D432" s="20"/>
      <c r="E432" s="20"/>
      <c r="F432" s="20"/>
      <c r="G432" s="20"/>
      <c r="H432" s="20"/>
      <c r="I432" s="46"/>
      <c r="J432" s="20">
        <v>21</v>
      </c>
      <c r="K432" s="20"/>
      <c r="L432" s="20"/>
      <c r="M432" s="20"/>
      <c r="N432" s="20"/>
      <c r="O432" s="20"/>
      <c r="P432" s="20"/>
      <c r="Q432" s="20">
        <v>21</v>
      </c>
      <c r="R432" s="20">
        <v>21</v>
      </c>
    </row>
    <row r="433" spans="1:18" x14ac:dyDescent="0.2">
      <c r="A433" s="85">
        <v>15</v>
      </c>
      <c r="B433" s="24"/>
      <c r="C433" s="24"/>
      <c r="D433" s="24"/>
      <c r="E433" s="24"/>
      <c r="F433" s="24"/>
      <c r="G433" s="24"/>
      <c r="H433" s="24"/>
      <c r="I433" s="48"/>
      <c r="J433" s="24">
        <v>69</v>
      </c>
      <c r="K433" s="24">
        <v>47</v>
      </c>
      <c r="L433" s="24">
        <v>123</v>
      </c>
      <c r="M433" s="24">
        <v>6</v>
      </c>
      <c r="N433" s="24">
        <v>49</v>
      </c>
      <c r="O433" s="24"/>
      <c r="P433" s="24">
        <v>39</v>
      </c>
      <c r="Q433" s="24">
        <v>333</v>
      </c>
      <c r="R433" s="24">
        <v>333</v>
      </c>
    </row>
    <row r="434" spans="1:18" x14ac:dyDescent="0.2">
      <c r="A434" s="85">
        <v>16</v>
      </c>
      <c r="B434" s="26"/>
      <c r="C434" s="26"/>
      <c r="D434" s="26"/>
      <c r="E434" s="26"/>
      <c r="F434" s="26"/>
      <c r="G434" s="26"/>
      <c r="H434" s="26"/>
      <c r="I434" s="45"/>
      <c r="J434" s="26">
        <v>90</v>
      </c>
      <c r="K434" s="26">
        <v>47</v>
      </c>
      <c r="L434" s="26">
        <v>123</v>
      </c>
      <c r="M434" s="26">
        <v>6</v>
      </c>
      <c r="N434" s="26">
        <v>49</v>
      </c>
      <c r="O434" s="26"/>
      <c r="P434" s="26">
        <v>39</v>
      </c>
      <c r="Q434" s="26">
        <v>354</v>
      </c>
      <c r="R434" s="26">
        <v>354</v>
      </c>
    </row>
    <row r="435" spans="1:18" x14ac:dyDescent="0.2">
      <c r="A435" s="85">
        <v>17</v>
      </c>
      <c r="B435" s="20"/>
      <c r="C435" s="20"/>
      <c r="D435" s="20"/>
      <c r="E435" s="20"/>
      <c r="F435" s="20"/>
      <c r="G435" s="20"/>
      <c r="H435" s="20"/>
      <c r="I435" s="46"/>
      <c r="J435" s="20"/>
      <c r="K435" s="20"/>
      <c r="L435" s="20"/>
      <c r="M435" s="20"/>
      <c r="N435" s="20"/>
      <c r="O435" s="20"/>
      <c r="P435" s="20"/>
      <c r="Q435" s="20"/>
      <c r="R435" s="20">
        <v>85</v>
      </c>
    </row>
    <row r="436" spans="1:18" x14ac:dyDescent="0.2">
      <c r="A436" s="85">
        <v>18</v>
      </c>
      <c r="B436" s="19">
        <v>329</v>
      </c>
      <c r="C436" s="19"/>
      <c r="D436" s="19">
        <v>329</v>
      </c>
      <c r="E436" s="19"/>
      <c r="F436" s="19"/>
      <c r="G436" s="19"/>
      <c r="H436" s="19"/>
      <c r="I436" s="47"/>
      <c r="J436" s="19"/>
      <c r="K436" s="19"/>
      <c r="L436" s="19"/>
      <c r="M436" s="19"/>
      <c r="N436" s="19"/>
      <c r="O436" s="19"/>
      <c r="P436" s="19"/>
      <c r="Q436" s="19"/>
      <c r="R436" s="19">
        <v>660</v>
      </c>
    </row>
    <row r="437" spans="1:18" x14ac:dyDescent="0.2">
      <c r="A437" s="85">
        <v>19</v>
      </c>
      <c r="B437" s="19"/>
      <c r="C437" s="19">
        <v>37</v>
      </c>
      <c r="D437" s="19">
        <v>37</v>
      </c>
      <c r="E437" s="19">
        <v>331</v>
      </c>
      <c r="F437" s="19"/>
      <c r="G437" s="19"/>
      <c r="H437" s="19"/>
      <c r="I437" s="47">
        <v>331</v>
      </c>
      <c r="J437" s="19"/>
      <c r="K437" s="19"/>
      <c r="L437" s="19"/>
      <c r="M437" s="19"/>
      <c r="N437" s="19"/>
      <c r="O437" s="19"/>
      <c r="P437" s="19"/>
      <c r="Q437" s="19"/>
      <c r="R437" s="19">
        <v>368</v>
      </c>
    </row>
    <row r="438" spans="1:18" x14ac:dyDescent="0.2">
      <c r="A438" s="85"/>
      <c r="B438" s="19"/>
      <c r="C438" s="19"/>
      <c r="D438" s="19"/>
      <c r="E438" s="19"/>
      <c r="F438" s="19"/>
      <c r="G438" s="19"/>
      <c r="H438" s="19"/>
      <c r="I438" s="47"/>
      <c r="J438" s="23"/>
      <c r="K438" s="19"/>
      <c r="L438" s="19"/>
      <c r="M438" s="19"/>
      <c r="N438" s="19"/>
      <c r="O438" s="19"/>
      <c r="P438" s="19"/>
      <c r="Q438" s="19"/>
      <c r="R438" s="19"/>
    </row>
    <row r="439" spans="1:18" x14ac:dyDescent="0.2">
      <c r="A439" s="85">
        <v>20</v>
      </c>
      <c r="B439" s="19"/>
      <c r="C439" s="19">
        <v>61</v>
      </c>
      <c r="D439" s="19">
        <v>61</v>
      </c>
      <c r="E439" s="19"/>
      <c r="F439" s="19"/>
      <c r="G439" s="19"/>
      <c r="H439" s="19"/>
      <c r="I439" s="47"/>
      <c r="J439" s="19">
        <v>30</v>
      </c>
      <c r="K439" s="19">
        <v>41</v>
      </c>
      <c r="L439" s="19">
        <v>7</v>
      </c>
      <c r="M439" s="19">
        <v>32</v>
      </c>
      <c r="N439" s="19"/>
      <c r="O439" s="19"/>
      <c r="P439" s="19"/>
      <c r="Q439" s="19">
        <v>110</v>
      </c>
      <c r="R439" s="19">
        <v>232</v>
      </c>
    </row>
    <row r="440" spans="1:18" x14ac:dyDescent="0.2">
      <c r="A440" s="85">
        <v>21</v>
      </c>
      <c r="B440" s="19"/>
      <c r="C440" s="19"/>
      <c r="D440" s="19"/>
      <c r="E440" s="19"/>
      <c r="F440" s="19"/>
      <c r="G440" s="19"/>
      <c r="H440" s="19"/>
      <c r="I440" s="47"/>
      <c r="J440" s="19"/>
      <c r="K440" s="19"/>
      <c r="L440" s="19"/>
      <c r="M440" s="19"/>
      <c r="N440" s="19"/>
      <c r="O440" s="19"/>
      <c r="P440" s="19"/>
      <c r="Q440" s="19"/>
      <c r="R440" s="19">
        <v>1</v>
      </c>
    </row>
    <row r="441" spans="1:18" x14ac:dyDescent="0.2">
      <c r="A441" s="85">
        <v>22</v>
      </c>
      <c r="B441" s="19"/>
      <c r="C441" s="19"/>
      <c r="D441" s="19"/>
      <c r="E441" s="19">
        <v>703</v>
      </c>
      <c r="F441" s="19"/>
      <c r="G441" s="19"/>
      <c r="H441" s="19"/>
      <c r="I441" s="47">
        <v>703</v>
      </c>
      <c r="J441" s="19"/>
      <c r="K441" s="19"/>
      <c r="L441" s="19"/>
      <c r="M441" s="19"/>
      <c r="N441" s="19"/>
      <c r="O441" s="19"/>
      <c r="P441" s="19"/>
      <c r="Q441" s="19"/>
      <c r="R441" s="19">
        <v>703</v>
      </c>
    </row>
    <row r="442" spans="1:18" x14ac:dyDescent="0.2">
      <c r="A442" s="85">
        <v>23</v>
      </c>
      <c r="B442" s="19"/>
      <c r="C442" s="19"/>
      <c r="D442" s="19"/>
      <c r="E442" s="19">
        <v>4</v>
      </c>
      <c r="F442" s="19"/>
      <c r="G442" s="19"/>
      <c r="H442" s="19"/>
      <c r="I442" s="47">
        <v>4</v>
      </c>
      <c r="J442" s="19"/>
      <c r="K442" s="19">
        <v>13</v>
      </c>
      <c r="L442" s="19"/>
      <c r="M442" s="19"/>
      <c r="N442" s="19"/>
      <c r="O442" s="19">
        <v>57</v>
      </c>
      <c r="P442" s="19">
        <v>18</v>
      </c>
      <c r="Q442" s="19">
        <v>88</v>
      </c>
      <c r="R442" s="19">
        <v>92</v>
      </c>
    </row>
    <row r="443" spans="1:18" x14ac:dyDescent="0.2">
      <c r="A443" s="85"/>
      <c r="B443" s="19"/>
      <c r="C443" s="19"/>
      <c r="D443" s="19"/>
      <c r="E443" s="19"/>
      <c r="F443" s="19"/>
      <c r="G443" s="19"/>
      <c r="H443" s="19"/>
      <c r="I443" s="47"/>
      <c r="J443" s="23"/>
      <c r="K443" s="19"/>
      <c r="L443" s="19"/>
      <c r="M443" s="19"/>
      <c r="N443" s="19"/>
      <c r="O443" s="19"/>
      <c r="P443" s="19"/>
      <c r="Q443" s="19"/>
      <c r="R443" s="19"/>
    </row>
    <row r="444" spans="1:18" x14ac:dyDescent="0.2">
      <c r="A444" s="85">
        <v>24</v>
      </c>
      <c r="B444" s="19"/>
      <c r="C444" s="19"/>
      <c r="D444" s="19"/>
      <c r="E444" s="19"/>
      <c r="F444" s="19"/>
      <c r="G444" s="19"/>
      <c r="H444" s="19"/>
      <c r="I444" s="47"/>
      <c r="J444" s="19">
        <v>9</v>
      </c>
      <c r="K444" s="19"/>
      <c r="L444" s="19">
        <v>4</v>
      </c>
      <c r="M444" s="19"/>
      <c r="N444" s="19"/>
      <c r="O444" s="19"/>
      <c r="P444" s="19"/>
      <c r="Q444" s="19">
        <v>13</v>
      </c>
      <c r="R444" s="19">
        <v>13</v>
      </c>
    </row>
    <row r="445" spans="1:18" x14ac:dyDescent="0.2">
      <c r="A445" s="85">
        <v>35</v>
      </c>
      <c r="B445" s="19"/>
      <c r="C445" s="19"/>
      <c r="D445" s="19"/>
      <c r="E445" s="19">
        <v>2</v>
      </c>
      <c r="F445" s="19"/>
      <c r="G445" s="19"/>
      <c r="H445" s="19"/>
      <c r="I445" s="47">
        <v>2</v>
      </c>
      <c r="J445" s="19">
        <v>2</v>
      </c>
      <c r="K445" s="19"/>
      <c r="L445" s="19"/>
      <c r="M445" s="19"/>
      <c r="N445" s="19"/>
      <c r="O445" s="19"/>
      <c r="P445" s="19"/>
      <c r="Q445" s="19">
        <v>2</v>
      </c>
      <c r="R445" s="19">
        <v>4</v>
      </c>
    </row>
    <row r="446" spans="1:18" x14ac:dyDescent="0.2">
      <c r="A446" s="85">
        <v>26</v>
      </c>
      <c r="B446" s="19">
        <v>47</v>
      </c>
      <c r="C446" s="19"/>
      <c r="D446" s="19">
        <v>47</v>
      </c>
      <c r="E446" s="19"/>
      <c r="F446" s="19"/>
      <c r="G446" s="19"/>
      <c r="H446" s="19"/>
      <c r="I446" s="47"/>
      <c r="J446" s="19">
        <v>10</v>
      </c>
      <c r="K446" s="19">
        <v>9</v>
      </c>
      <c r="L446" s="19"/>
      <c r="M446" s="19"/>
      <c r="N446" s="19">
        <v>1</v>
      </c>
      <c r="O446" s="19"/>
      <c r="P446" s="19"/>
      <c r="Q446" s="19">
        <v>20</v>
      </c>
      <c r="R446" s="19">
        <v>67</v>
      </c>
    </row>
    <row r="447" spans="1:18" x14ac:dyDescent="0.2">
      <c r="A447" s="85">
        <v>27</v>
      </c>
      <c r="B447" s="19"/>
      <c r="C447" s="19"/>
      <c r="D447" s="19"/>
      <c r="E447" s="19">
        <v>8</v>
      </c>
      <c r="F447" s="19"/>
      <c r="G447" s="19"/>
      <c r="H447" s="19"/>
      <c r="I447" s="47">
        <v>8</v>
      </c>
      <c r="J447" s="19"/>
      <c r="K447" s="19"/>
      <c r="L447" s="19"/>
      <c r="M447" s="19"/>
      <c r="N447" s="19"/>
      <c r="O447" s="19"/>
      <c r="P447" s="19"/>
      <c r="Q447" s="19"/>
      <c r="R447" s="19">
        <v>15</v>
      </c>
    </row>
    <row r="448" spans="1:18" x14ac:dyDescent="0.2">
      <c r="A448" s="85">
        <v>28</v>
      </c>
      <c r="B448" s="19"/>
      <c r="C448" s="19">
        <v>2</v>
      </c>
      <c r="D448" s="19">
        <v>2</v>
      </c>
      <c r="E448" s="19"/>
      <c r="F448" s="19"/>
      <c r="G448" s="19"/>
      <c r="H448" s="19"/>
      <c r="I448" s="47"/>
      <c r="J448" s="19">
        <v>16</v>
      </c>
      <c r="K448" s="19">
        <v>12</v>
      </c>
      <c r="L448" s="19"/>
      <c r="M448" s="19"/>
      <c r="N448" s="19"/>
      <c r="O448" s="19"/>
      <c r="P448" s="19"/>
      <c r="Q448" s="19">
        <v>28</v>
      </c>
      <c r="R448" s="19">
        <v>69</v>
      </c>
    </row>
    <row r="449" spans="1:18" x14ac:dyDescent="0.2">
      <c r="A449" s="85">
        <v>29</v>
      </c>
      <c r="B449" s="19"/>
      <c r="C449" s="19"/>
      <c r="D449" s="19"/>
      <c r="E449" s="19"/>
      <c r="F449" s="19"/>
      <c r="G449" s="19"/>
      <c r="H449" s="19"/>
      <c r="I449" s="47"/>
      <c r="J449" s="19"/>
      <c r="K449" s="19"/>
      <c r="L449" s="19"/>
      <c r="M449" s="19"/>
      <c r="N449" s="19"/>
      <c r="O449" s="19"/>
      <c r="P449" s="19"/>
      <c r="Q449" s="19"/>
      <c r="R449" s="19"/>
    </row>
    <row r="450" spans="1:18" x14ac:dyDescent="0.2">
      <c r="A450" s="85">
        <v>30</v>
      </c>
      <c r="B450" s="24"/>
      <c r="C450" s="24"/>
      <c r="D450" s="24"/>
      <c r="E450" s="24"/>
      <c r="F450" s="24"/>
      <c r="G450" s="24"/>
      <c r="H450" s="24"/>
      <c r="I450" s="48"/>
      <c r="J450" s="24"/>
      <c r="K450" s="24"/>
      <c r="L450" s="24"/>
      <c r="M450" s="24"/>
      <c r="N450" s="24"/>
      <c r="O450" s="24"/>
      <c r="P450" s="24"/>
      <c r="Q450" s="24"/>
      <c r="R450" s="24"/>
    </row>
    <row r="451" spans="1:18" x14ac:dyDescent="0.2">
      <c r="A451" s="85">
        <v>31</v>
      </c>
      <c r="B451" s="26">
        <v>47</v>
      </c>
      <c r="C451" s="26">
        <v>2</v>
      </c>
      <c r="D451" s="26">
        <v>49</v>
      </c>
      <c r="E451" s="26">
        <v>10</v>
      </c>
      <c r="F451" s="26"/>
      <c r="G451" s="26"/>
      <c r="H451" s="26"/>
      <c r="I451" s="27">
        <v>10</v>
      </c>
      <c r="J451" s="26">
        <v>37</v>
      </c>
      <c r="K451" s="26">
        <v>21</v>
      </c>
      <c r="L451" s="26">
        <v>4</v>
      </c>
      <c r="M451" s="26"/>
      <c r="N451" s="26">
        <v>1</v>
      </c>
      <c r="O451" s="26"/>
      <c r="P451" s="26"/>
      <c r="Q451" s="26">
        <v>63</v>
      </c>
      <c r="R451" s="26">
        <v>168</v>
      </c>
    </row>
    <row r="452" spans="1:18" x14ac:dyDescent="0.2">
      <c r="A452" s="85">
        <v>32</v>
      </c>
      <c r="B452" s="26">
        <v>92077</v>
      </c>
      <c r="C452" s="26">
        <v>13329</v>
      </c>
      <c r="D452" s="26">
        <v>105406</v>
      </c>
      <c r="E452" s="26">
        <v>47524</v>
      </c>
      <c r="F452" s="26">
        <v>779</v>
      </c>
      <c r="G452" s="26">
        <v>22054</v>
      </c>
      <c r="H452" s="26">
        <v>18048</v>
      </c>
      <c r="I452" s="27">
        <v>88405</v>
      </c>
      <c r="J452" s="26">
        <v>42148</v>
      </c>
      <c r="K452" s="26">
        <v>8095</v>
      </c>
      <c r="L452" s="26">
        <v>10805</v>
      </c>
      <c r="M452" s="26">
        <v>12514</v>
      </c>
      <c r="N452" s="26">
        <v>33968</v>
      </c>
      <c r="O452" s="26">
        <v>6253</v>
      </c>
      <c r="P452" s="26">
        <v>5676</v>
      </c>
      <c r="Q452" s="26">
        <v>119459</v>
      </c>
      <c r="R452" s="69">
        <v>386234</v>
      </c>
    </row>
    <row r="453" spans="1:18" x14ac:dyDescent="0.2">
      <c r="A453" s="88">
        <v>33</v>
      </c>
      <c r="B453" s="27">
        <v>154</v>
      </c>
      <c r="C453" s="26"/>
      <c r="D453" s="26">
        <v>154</v>
      </c>
      <c r="E453" s="26"/>
      <c r="F453" s="26"/>
      <c r="G453" s="26"/>
      <c r="H453" s="26"/>
      <c r="I453" s="27"/>
      <c r="J453" s="26">
        <v>43</v>
      </c>
      <c r="K453" s="26"/>
      <c r="L453" s="26"/>
      <c r="M453" s="26"/>
      <c r="N453" s="26"/>
      <c r="O453" s="26"/>
      <c r="P453" s="26"/>
      <c r="Q453" s="26">
        <v>43</v>
      </c>
      <c r="R453" s="26">
        <v>1197</v>
      </c>
    </row>
    <row r="455" spans="1:18" x14ac:dyDescent="0.2">
      <c r="B455" s="18">
        <f>SUM(B419:B423)-B424</f>
        <v>0</v>
      </c>
      <c r="C455" s="18">
        <f t="shared" ref="C455:N455" si="54">SUM(C419:C423)-C424</f>
        <v>0</v>
      </c>
      <c r="D455" s="18">
        <f t="shared" si="54"/>
        <v>0</v>
      </c>
      <c r="E455" s="18">
        <f t="shared" si="54"/>
        <v>0</v>
      </c>
      <c r="F455" s="18">
        <f t="shared" si="54"/>
        <v>0</v>
      </c>
      <c r="G455" s="18">
        <f t="shared" si="54"/>
        <v>0</v>
      </c>
      <c r="H455" s="18">
        <f t="shared" si="54"/>
        <v>0</v>
      </c>
      <c r="I455" s="18">
        <f t="shared" si="54"/>
        <v>0</v>
      </c>
      <c r="J455" s="18">
        <f t="shared" si="54"/>
        <v>0</v>
      </c>
      <c r="K455" s="18">
        <f t="shared" si="54"/>
        <v>0</v>
      </c>
      <c r="L455" s="18">
        <f t="shared" si="54"/>
        <v>0</v>
      </c>
      <c r="M455" s="18">
        <f t="shared" si="54"/>
        <v>0</v>
      </c>
      <c r="N455" s="18">
        <f t="shared" si="54"/>
        <v>0</v>
      </c>
      <c r="O455" s="18">
        <f>SUM(O419:O423)-O424</f>
        <v>0</v>
      </c>
      <c r="P455" s="18">
        <f>SUM(P419:P423)-P424</f>
        <v>0</v>
      </c>
      <c r="Q455" s="18">
        <f>SUM(Q419:Q423)-Q424</f>
        <v>0</v>
      </c>
      <c r="R455" s="18">
        <f>SUM(R419:R423)-R424</f>
        <v>0</v>
      </c>
    </row>
    <row r="456" spans="1:18" x14ac:dyDescent="0.2">
      <c r="B456" s="18">
        <f>SUM(B425:B426)-B427</f>
        <v>0</v>
      </c>
      <c r="C456" s="18">
        <f t="shared" ref="C456:N456" si="55">SUM(C425:C426)-C427</f>
        <v>0</v>
      </c>
      <c r="D456" s="18">
        <f t="shared" si="55"/>
        <v>0</v>
      </c>
      <c r="E456" s="18">
        <f t="shared" si="55"/>
        <v>0</v>
      </c>
      <c r="F456" s="18">
        <f t="shared" si="55"/>
        <v>0</v>
      </c>
      <c r="G456" s="18">
        <f t="shared" si="55"/>
        <v>0</v>
      </c>
      <c r="H456" s="18">
        <f t="shared" si="55"/>
        <v>0</v>
      </c>
      <c r="I456" s="18">
        <f t="shared" si="55"/>
        <v>0</v>
      </c>
      <c r="J456" s="18">
        <f t="shared" si="55"/>
        <v>0</v>
      </c>
      <c r="K456" s="18">
        <f t="shared" si="55"/>
        <v>0</v>
      </c>
      <c r="L456" s="18">
        <f t="shared" si="55"/>
        <v>0</v>
      </c>
      <c r="M456" s="18">
        <f t="shared" si="55"/>
        <v>0</v>
      </c>
      <c r="N456" s="18">
        <f t="shared" si="55"/>
        <v>0</v>
      </c>
      <c r="O456" s="18">
        <f>SUM(O425:O426)-O427</f>
        <v>0</v>
      </c>
      <c r="P456" s="18">
        <f>SUM(P425:P426)-P427</f>
        <v>0</v>
      </c>
      <c r="Q456" s="18">
        <f>SUM(Q425:Q426)-Q427</f>
        <v>0</v>
      </c>
      <c r="R456" s="18">
        <f>SUM(R425:R426)-R427</f>
        <v>0</v>
      </c>
    </row>
    <row r="457" spans="1:18" x14ac:dyDescent="0.2">
      <c r="B457" s="18">
        <f>SUM(B428:B430)-B431</f>
        <v>0</v>
      </c>
      <c r="C457" s="18">
        <f t="shared" ref="C457:N457" si="56">SUM(C428:C430)-C431</f>
        <v>0</v>
      </c>
      <c r="D457" s="18">
        <f t="shared" si="56"/>
        <v>0</v>
      </c>
      <c r="E457" s="18">
        <f t="shared" si="56"/>
        <v>0</v>
      </c>
      <c r="F457" s="18">
        <f t="shared" si="56"/>
        <v>0</v>
      </c>
      <c r="G457" s="18">
        <f t="shared" si="56"/>
        <v>0</v>
      </c>
      <c r="H457" s="18">
        <f t="shared" si="56"/>
        <v>0</v>
      </c>
      <c r="I457" s="18">
        <f t="shared" si="56"/>
        <v>0</v>
      </c>
      <c r="J457" s="18">
        <f t="shared" si="56"/>
        <v>0</v>
      </c>
      <c r="K457" s="18">
        <f t="shared" si="56"/>
        <v>0</v>
      </c>
      <c r="L457" s="18">
        <f t="shared" si="56"/>
        <v>0</v>
      </c>
      <c r="M457" s="18">
        <f t="shared" si="56"/>
        <v>0</v>
      </c>
      <c r="N457" s="18">
        <f t="shared" si="56"/>
        <v>0</v>
      </c>
      <c r="O457" s="18">
        <f>SUM(O428:O430)-O431</f>
        <v>0</v>
      </c>
      <c r="P457" s="18">
        <f>SUM(P428:P430)-P431</f>
        <v>0</v>
      </c>
      <c r="Q457" s="18">
        <f>SUM(Q428:Q430)-Q431</f>
        <v>0</v>
      </c>
      <c r="R457" s="18">
        <f>SUM(R428:R430)-R431</f>
        <v>0</v>
      </c>
    </row>
    <row r="458" spans="1:18" x14ac:dyDescent="0.2">
      <c r="B458" s="18">
        <f>SUM(B432:B433)-B434</f>
        <v>0</v>
      </c>
      <c r="C458" s="18">
        <f t="shared" ref="C458:N458" si="57">SUM(C432:C433)-C434</f>
        <v>0</v>
      </c>
      <c r="D458" s="18">
        <f t="shared" si="57"/>
        <v>0</v>
      </c>
      <c r="E458" s="18">
        <f t="shared" si="57"/>
        <v>0</v>
      </c>
      <c r="F458" s="18">
        <f t="shared" si="57"/>
        <v>0</v>
      </c>
      <c r="G458" s="18">
        <f t="shared" si="57"/>
        <v>0</v>
      </c>
      <c r="H458" s="18">
        <f t="shared" si="57"/>
        <v>0</v>
      </c>
      <c r="I458" s="18">
        <f t="shared" si="57"/>
        <v>0</v>
      </c>
      <c r="J458" s="18">
        <f t="shared" si="57"/>
        <v>0</v>
      </c>
      <c r="K458" s="18">
        <f t="shared" si="57"/>
        <v>0</v>
      </c>
      <c r="L458" s="18">
        <f t="shared" si="57"/>
        <v>0</v>
      </c>
      <c r="M458" s="18">
        <f t="shared" si="57"/>
        <v>0</v>
      </c>
      <c r="N458" s="18">
        <f t="shared" si="57"/>
        <v>0</v>
      </c>
      <c r="O458" s="18">
        <f>SUM(O432:O433)-O434</f>
        <v>0</v>
      </c>
      <c r="P458" s="18">
        <f>SUM(P432:P433)-P434</f>
        <v>0</v>
      </c>
      <c r="Q458" s="18">
        <f>SUM(Q432:Q433)-Q434</f>
        <v>0</v>
      </c>
      <c r="R458" s="18">
        <f>SUM(R432:R433)-R434</f>
        <v>0</v>
      </c>
    </row>
    <row r="459" spans="1:18" x14ac:dyDescent="0.2">
      <c r="B459" s="18">
        <f>SUM(B444:B450)-B451</f>
        <v>0</v>
      </c>
      <c r="C459" s="18">
        <f t="shared" ref="C459:N459" si="58">SUM(C444:C450)-C451</f>
        <v>0</v>
      </c>
      <c r="D459" s="18">
        <f t="shared" si="58"/>
        <v>0</v>
      </c>
      <c r="E459" s="18">
        <f t="shared" si="58"/>
        <v>0</v>
      </c>
      <c r="F459" s="18">
        <f t="shared" si="58"/>
        <v>0</v>
      </c>
      <c r="G459" s="18">
        <f t="shared" si="58"/>
        <v>0</v>
      </c>
      <c r="H459" s="18">
        <f t="shared" si="58"/>
        <v>0</v>
      </c>
      <c r="I459" s="18">
        <f t="shared" si="58"/>
        <v>0</v>
      </c>
      <c r="J459" s="18">
        <f t="shared" si="58"/>
        <v>0</v>
      </c>
      <c r="K459" s="18">
        <f t="shared" si="58"/>
        <v>0</v>
      </c>
      <c r="L459" s="18">
        <f t="shared" si="58"/>
        <v>0</v>
      </c>
      <c r="M459" s="18">
        <f t="shared" si="58"/>
        <v>0</v>
      </c>
      <c r="N459" s="18">
        <f t="shared" si="58"/>
        <v>0</v>
      </c>
      <c r="O459" s="18">
        <f>SUM(O444:O450)-O451</f>
        <v>0</v>
      </c>
      <c r="P459" s="18">
        <f>SUM(P444:P450)-P451</f>
        <v>0</v>
      </c>
      <c r="Q459" s="18">
        <f>SUM(Q444:Q450)-Q451</f>
        <v>0</v>
      </c>
      <c r="R459" s="18">
        <f>SUM(R444:R450)-R451</f>
        <v>0</v>
      </c>
    </row>
    <row r="460" spans="1:18" x14ac:dyDescent="0.2">
      <c r="B460" s="18">
        <f>B424+B427+B431+B434+SUM(B435:B442)+B451-B452</f>
        <v>0</v>
      </c>
      <c r="C460" s="18">
        <f t="shared" ref="C460:N460" si="59">C424+C427+C431+C434+SUM(C435:C442)+C451-C452</f>
        <v>0</v>
      </c>
      <c r="D460" s="18">
        <f t="shared" si="59"/>
        <v>0</v>
      </c>
      <c r="E460" s="18">
        <f t="shared" si="59"/>
        <v>0</v>
      </c>
      <c r="F460" s="18">
        <f t="shared" si="59"/>
        <v>0</v>
      </c>
      <c r="G460" s="18">
        <f t="shared" si="59"/>
        <v>0</v>
      </c>
      <c r="H460" s="18">
        <f t="shared" si="59"/>
        <v>0</v>
      </c>
      <c r="I460" s="18">
        <f t="shared" si="59"/>
        <v>0</v>
      </c>
      <c r="J460" s="18">
        <f t="shared" si="59"/>
        <v>0</v>
      </c>
      <c r="K460" s="18">
        <f t="shared" si="59"/>
        <v>0</v>
      </c>
      <c r="L460" s="18">
        <f t="shared" si="59"/>
        <v>0</v>
      </c>
      <c r="M460" s="18">
        <f t="shared" si="59"/>
        <v>0</v>
      </c>
      <c r="N460" s="18">
        <f t="shared" si="59"/>
        <v>0</v>
      </c>
      <c r="O460" s="18">
        <f>O424+O427+O431+O434+SUM(O435:O442)+O451-O452</f>
        <v>0</v>
      </c>
      <c r="P460" s="18">
        <f>P424+P427+P431+P434+SUM(P435:P442)+P451-P452</f>
        <v>0</v>
      </c>
      <c r="Q460" s="18">
        <f>Q424+Q427+Q431+Q434+SUM(Q435:Q442)+Q451-Q452</f>
        <v>0</v>
      </c>
      <c r="R460" s="18">
        <f>R424+R427+R431+R434+SUM(R435:R442)+R451-R452</f>
        <v>331</v>
      </c>
    </row>
    <row r="462" spans="1:18" x14ac:dyDescent="0.2">
      <c r="A462" s="66" t="s">
        <v>94</v>
      </c>
      <c r="H462" s="66" t="s">
        <v>93</v>
      </c>
    </row>
    <row r="463" spans="1:18" x14ac:dyDescent="0.2">
      <c r="A463" s="139" t="s">
        <v>91</v>
      </c>
      <c r="B463" s="139"/>
      <c r="C463" s="139"/>
      <c r="D463" s="139"/>
      <c r="E463" s="139"/>
      <c r="F463" s="139"/>
      <c r="G463" s="139"/>
      <c r="H463" s="139"/>
      <c r="I463" s="139"/>
      <c r="J463" s="139"/>
      <c r="K463" s="139"/>
      <c r="L463" s="139"/>
      <c r="M463" s="139"/>
    </row>
    <row r="464" spans="1:18" ht="27.75" customHeight="1" x14ac:dyDescent="0.2">
      <c r="A464" s="161"/>
      <c r="B464" s="139"/>
      <c r="C464" s="155" t="s">
        <v>437</v>
      </c>
      <c r="D464" s="156"/>
      <c r="E464" s="156"/>
      <c r="F464" s="156"/>
      <c r="G464" s="157"/>
      <c r="H464" s="82" t="s">
        <v>457</v>
      </c>
      <c r="I464" s="158" t="s">
        <v>458</v>
      </c>
      <c r="J464" s="159"/>
      <c r="K464" s="159"/>
      <c r="L464" s="159"/>
      <c r="M464" s="160"/>
    </row>
    <row r="465" spans="1:13" ht="63.75" x14ac:dyDescent="0.2">
      <c r="A465" s="162"/>
      <c r="B465" s="139"/>
      <c r="C465" s="34" t="s">
        <v>438</v>
      </c>
      <c r="D465" s="34" t="s">
        <v>439</v>
      </c>
      <c r="E465" s="34" t="s">
        <v>440</v>
      </c>
      <c r="F465" s="34" t="s">
        <v>92</v>
      </c>
      <c r="G465" s="43" t="s">
        <v>269</v>
      </c>
      <c r="H465" s="89" t="s">
        <v>459</v>
      </c>
      <c r="I465" s="33" t="s">
        <v>460</v>
      </c>
      <c r="J465" s="33" t="s">
        <v>461</v>
      </c>
      <c r="K465" s="33" t="s">
        <v>462</v>
      </c>
      <c r="L465" s="33" t="s">
        <v>269</v>
      </c>
      <c r="M465" s="44" t="s">
        <v>463</v>
      </c>
    </row>
    <row r="466" spans="1:13" x14ac:dyDescent="0.2">
      <c r="A466" s="91">
        <v>1</v>
      </c>
      <c r="B466" s="4" t="s">
        <v>260</v>
      </c>
      <c r="C466" s="20">
        <v>2153</v>
      </c>
      <c r="D466" s="20"/>
      <c r="E466" s="20">
        <v>1796</v>
      </c>
      <c r="F466" s="20">
        <v>990</v>
      </c>
      <c r="G466" s="46">
        <v>4939</v>
      </c>
      <c r="H466" s="30">
        <v>2077</v>
      </c>
      <c r="I466" s="20">
        <v>350</v>
      </c>
      <c r="J466" s="20">
        <v>81</v>
      </c>
      <c r="K466" s="20">
        <v>302</v>
      </c>
      <c r="L466" s="20">
        <v>733</v>
      </c>
      <c r="M466" s="20">
        <v>7749</v>
      </c>
    </row>
    <row r="467" spans="1:13" ht="25.5" x14ac:dyDescent="0.2">
      <c r="A467" s="92">
        <v>2</v>
      </c>
      <c r="B467" s="5" t="s">
        <v>746</v>
      </c>
      <c r="C467" s="19"/>
      <c r="D467" s="19"/>
      <c r="E467" s="19"/>
      <c r="F467" s="19"/>
      <c r="G467" s="47"/>
      <c r="H467" s="49"/>
      <c r="I467" s="19">
        <v>14505</v>
      </c>
      <c r="J467" s="19">
        <v>820</v>
      </c>
      <c r="K467" s="19"/>
      <c r="L467" s="19">
        <v>15325</v>
      </c>
      <c r="M467" s="19">
        <v>15325</v>
      </c>
    </row>
    <row r="468" spans="1:13" x14ac:dyDescent="0.2">
      <c r="A468" s="92">
        <v>3</v>
      </c>
      <c r="B468" s="7" t="s">
        <v>441</v>
      </c>
      <c r="C468" s="24"/>
      <c r="D468" s="24"/>
      <c r="E468" s="24"/>
      <c r="F468" s="24"/>
      <c r="G468" s="48"/>
      <c r="H468" s="74"/>
      <c r="I468" s="24"/>
      <c r="J468" s="24">
        <v>10220</v>
      </c>
      <c r="K468" s="24">
        <v>7970</v>
      </c>
      <c r="L468" s="24">
        <v>18190</v>
      </c>
      <c r="M468" s="24">
        <v>18190</v>
      </c>
    </row>
    <row r="469" spans="1:13" x14ac:dyDescent="0.2">
      <c r="A469" s="92">
        <v>4</v>
      </c>
      <c r="B469" s="63" t="s">
        <v>269</v>
      </c>
      <c r="C469" s="26">
        <v>2153</v>
      </c>
      <c r="D469" s="26"/>
      <c r="E469" s="26">
        <v>1796</v>
      </c>
      <c r="F469" s="27">
        <v>990</v>
      </c>
      <c r="G469" s="75">
        <v>4939</v>
      </c>
      <c r="H469" s="28">
        <v>2077</v>
      </c>
      <c r="I469" s="26">
        <v>14855</v>
      </c>
      <c r="J469" s="26">
        <v>11121</v>
      </c>
      <c r="K469" s="26">
        <v>8272</v>
      </c>
      <c r="L469" s="26">
        <v>34248</v>
      </c>
      <c r="M469" s="26">
        <v>41264</v>
      </c>
    </row>
    <row r="470" spans="1:13" x14ac:dyDescent="0.2">
      <c r="A470" s="92">
        <v>5</v>
      </c>
      <c r="B470" s="4" t="s">
        <v>270</v>
      </c>
      <c r="C470" s="20">
        <v>9485</v>
      </c>
      <c r="D470" s="20"/>
      <c r="E470" s="20">
        <v>33156</v>
      </c>
      <c r="F470" s="20">
        <v>31907</v>
      </c>
      <c r="G470" s="46">
        <v>74548</v>
      </c>
      <c r="H470" s="30">
        <v>13928</v>
      </c>
      <c r="I470" s="20">
        <v>6299</v>
      </c>
      <c r="J470" s="20"/>
      <c r="K470" s="20"/>
      <c r="L470" s="20">
        <v>6299</v>
      </c>
      <c r="M470" s="20">
        <v>94775</v>
      </c>
    </row>
    <row r="471" spans="1:13" x14ac:dyDescent="0.2">
      <c r="A471" s="92">
        <v>6</v>
      </c>
      <c r="B471" s="7" t="s">
        <v>363</v>
      </c>
      <c r="C471" s="24">
        <v>116311</v>
      </c>
      <c r="D471" s="24">
        <v>845</v>
      </c>
      <c r="E471" s="24">
        <v>2322</v>
      </c>
      <c r="F471" s="24">
        <v>4842</v>
      </c>
      <c r="G471" s="48">
        <v>124320</v>
      </c>
      <c r="H471" s="74">
        <v>69233</v>
      </c>
      <c r="I471" s="24">
        <v>44748</v>
      </c>
      <c r="J471" s="24">
        <v>13361</v>
      </c>
      <c r="K471" s="24">
        <v>419</v>
      </c>
      <c r="L471" s="24">
        <v>58528</v>
      </c>
      <c r="M471" s="24">
        <v>252081</v>
      </c>
    </row>
    <row r="472" spans="1:13" x14ac:dyDescent="0.2">
      <c r="A472" s="92">
        <v>7</v>
      </c>
      <c r="B472" s="63" t="s">
        <v>269</v>
      </c>
      <c r="C472" s="26">
        <v>125796</v>
      </c>
      <c r="D472" s="26">
        <v>845</v>
      </c>
      <c r="E472" s="26">
        <v>35478</v>
      </c>
      <c r="F472" s="26">
        <v>36749</v>
      </c>
      <c r="G472" s="45">
        <v>198868</v>
      </c>
      <c r="H472" s="28">
        <v>83161</v>
      </c>
      <c r="I472" s="26">
        <v>51047</v>
      </c>
      <c r="J472" s="26">
        <v>13361</v>
      </c>
      <c r="K472" s="26">
        <v>419</v>
      </c>
      <c r="L472" s="26">
        <v>64827</v>
      </c>
      <c r="M472" s="26">
        <v>346856</v>
      </c>
    </row>
    <row r="473" spans="1:13" x14ac:dyDescent="0.2">
      <c r="A473" s="92">
        <v>8</v>
      </c>
      <c r="B473" s="4" t="s">
        <v>273</v>
      </c>
      <c r="C473" s="20">
        <v>2825</v>
      </c>
      <c r="D473" s="20"/>
      <c r="E473" s="20">
        <v>18</v>
      </c>
      <c r="F473" s="20"/>
      <c r="G473" s="46">
        <v>2843</v>
      </c>
      <c r="H473" s="30"/>
      <c r="I473" s="20">
        <v>101</v>
      </c>
      <c r="J473" s="20"/>
      <c r="K473" s="20"/>
      <c r="L473" s="20">
        <v>101</v>
      </c>
      <c r="M473" s="20">
        <v>2944</v>
      </c>
    </row>
    <row r="474" spans="1:13" x14ac:dyDescent="0.2">
      <c r="A474" s="92">
        <v>9</v>
      </c>
      <c r="B474" s="6" t="s">
        <v>274</v>
      </c>
      <c r="C474" s="19">
        <v>1181</v>
      </c>
      <c r="D474" s="19"/>
      <c r="E474" s="19"/>
      <c r="F474" s="19"/>
      <c r="G474" s="47">
        <v>1181</v>
      </c>
      <c r="H474" s="49"/>
      <c r="I474" s="36">
        <v>506</v>
      </c>
      <c r="J474" s="19"/>
      <c r="K474" s="19"/>
      <c r="L474" s="19">
        <v>560</v>
      </c>
      <c r="M474" s="19">
        <v>1741</v>
      </c>
    </row>
    <row r="475" spans="1:13" x14ac:dyDescent="0.2">
      <c r="A475" s="92">
        <v>10</v>
      </c>
      <c r="B475" s="7" t="s">
        <v>364</v>
      </c>
      <c r="C475" s="24">
        <v>22956</v>
      </c>
      <c r="D475" s="24"/>
      <c r="E475" s="24">
        <v>3854</v>
      </c>
      <c r="F475" s="24">
        <v>2664</v>
      </c>
      <c r="G475" s="48">
        <v>29474</v>
      </c>
      <c r="H475" s="74">
        <v>4656</v>
      </c>
      <c r="I475" s="24">
        <v>6952</v>
      </c>
      <c r="J475" s="24">
        <v>2213</v>
      </c>
      <c r="K475" s="24">
        <v>221</v>
      </c>
      <c r="L475" s="24">
        <v>9386</v>
      </c>
      <c r="M475" s="24">
        <v>43516</v>
      </c>
    </row>
    <row r="476" spans="1:13" x14ac:dyDescent="0.2">
      <c r="A476" s="92">
        <v>11</v>
      </c>
      <c r="B476" s="63" t="s">
        <v>269</v>
      </c>
      <c r="C476" s="26">
        <v>26962</v>
      </c>
      <c r="D476" s="26"/>
      <c r="E476" s="26">
        <v>3872</v>
      </c>
      <c r="F476" s="26">
        <v>2664</v>
      </c>
      <c r="G476" s="45">
        <v>33498</v>
      </c>
      <c r="H476" s="28">
        <v>4656</v>
      </c>
      <c r="I476" s="26">
        <v>7613</v>
      </c>
      <c r="J476" s="26">
        <v>2213</v>
      </c>
      <c r="K476" s="26">
        <v>221</v>
      </c>
      <c r="L476" s="26">
        <v>10047</v>
      </c>
      <c r="M476" s="26">
        <v>48201</v>
      </c>
    </row>
    <row r="477" spans="1:13" x14ac:dyDescent="0.2">
      <c r="A477" s="92">
        <v>12</v>
      </c>
      <c r="B477" s="4" t="s">
        <v>442</v>
      </c>
      <c r="C477" s="20">
        <v>228</v>
      </c>
      <c r="D477" s="20"/>
      <c r="E477" s="20">
        <v>35</v>
      </c>
      <c r="F477" s="20">
        <v>116</v>
      </c>
      <c r="G477" s="46">
        <v>379</v>
      </c>
      <c r="H477" s="30">
        <v>79</v>
      </c>
      <c r="I477" s="20">
        <v>57</v>
      </c>
      <c r="J477" s="20">
        <v>13</v>
      </c>
      <c r="K477" s="20"/>
      <c r="L477" s="20">
        <v>70</v>
      </c>
      <c r="M477" s="20">
        <v>528</v>
      </c>
    </row>
    <row r="478" spans="1:13" x14ac:dyDescent="0.2">
      <c r="A478" s="92">
        <v>13</v>
      </c>
      <c r="B478" s="6" t="s">
        <v>443</v>
      </c>
      <c r="C478" s="19"/>
      <c r="D478" s="19"/>
      <c r="E478" s="19"/>
      <c r="F478" s="19"/>
      <c r="G478" s="47"/>
      <c r="H478" s="49"/>
      <c r="I478" s="19">
        <v>92</v>
      </c>
      <c r="J478" s="19">
        <v>131</v>
      </c>
      <c r="K478" s="19">
        <v>135</v>
      </c>
      <c r="L478" s="19">
        <v>358</v>
      </c>
      <c r="M478" s="19">
        <v>358</v>
      </c>
    </row>
    <row r="479" spans="1:13" x14ac:dyDescent="0.2">
      <c r="A479" s="92">
        <v>14</v>
      </c>
      <c r="B479" s="6" t="s">
        <v>444</v>
      </c>
      <c r="C479" s="19"/>
      <c r="D479" s="19"/>
      <c r="E479" s="19"/>
      <c r="F479" s="19"/>
      <c r="G479" s="47"/>
      <c r="H479" s="49"/>
      <c r="I479" s="19"/>
      <c r="J479" s="19"/>
      <c r="K479" s="19"/>
      <c r="L479" s="19"/>
      <c r="M479" s="19"/>
    </row>
    <row r="480" spans="1:13" x14ac:dyDescent="0.2">
      <c r="A480" s="92">
        <v>15</v>
      </c>
      <c r="B480" s="7" t="s">
        <v>368</v>
      </c>
      <c r="C480" s="24"/>
      <c r="D480" s="24"/>
      <c r="E480" s="24"/>
      <c r="F480" s="24"/>
      <c r="G480" s="48"/>
      <c r="H480" s="74"/>
      <c r="I480" s="24">
        <v>171</v>
      </c>
      <c r="J480" s="24">
        <v>103</v>
      </c>
      <c r="K480" s="24"/>
      <c r="L480" s="24">
        <v>274</v>
      </c>
      <c r="M480" s="24">
        <v>274</v>
      </c>
    </row>
    <row r="481" spans="1:13" x14ac:dyDescent="0.2">
      <c r="A481" s="92">
        <v>16</v>
      </c>
      <c r="B481" s="63" t="s">
        <v>269</v>
      </c>
      <c r="C481" s="26">
        <v>228</v>
      </c>
      <c r="D481" s="26"/>
      <c r="E481" s="26">
        <v>35</v>
      </c>
      <c r="F481" s="26">
        <v>116</v>
      </c>
      <c r="G481" s="45">
        <v>379</v>
      </c>
      <c r="H481" s="28">
        <v>79</v>
      </c>
      <c r="I481" s="26">
        <v>320</v>
      </c>
      <c r="J481" s="26">
        <v>247</v>
      </c>
      <c r="K481" s="26">
        <v>135</v>
      </c>
      <c r="L481" s="26">
        <v>702</v>
      </c>
      <c r="M481" s="26">
        <v>1160</v>
      </c>
    </row>
    <row r="482" spans="1:13" x14ac:dyDescent="0.2">
      <c r="A482" s="92">
        <v>17</v>
      </c>
      <c r="B482" s="4" t="s">
        <v>369</v>
      </c>
      <c r="C482" s="20">
        <v>546</v>
      </c>
      <c r="D482" s="20"/>
      <c r="E482" s="20"/>
      <c r="F482" s="20">
        <v>1</v>
      </c>
      <c r="G482" s="46">
        <v>547</v>
      </c>
      <c r="H482" s="30">
        <v>24</v>
      </c>
      <c r="I482" s="20">
        <v>39</v>
      </c>
      <c r="J482" s="20">
        <v>1</v>
      </c>
      <c r="K482" s="20">
        <v>63</v>
      </c>
      <c r="L482" s="20">
        <v>103</v>
      </c>
      <c r="M482" s="20">
        <v>674</v>
      </c>
    </row>
    <row r="483" spans="1:13" x14ac:dyDescent="0.2">
      <c r="A483" s="92">
        <v>18</v>
      </c>
      <c r="B483" s="6" t="s">
        <v>277</v>
      </c>
      <c r="C483" s="19"/>
      <c r="D483" s="19"/>
      <c r="E483" s="19">
        <v>9</v>
      </c>
      <c r="F483" s="19">
        <v>338</v>
      </c>
      <c r="G483" s="47">
        <v>347</v>
      </c>
      <c r="H483" s="49"/>
      <c r="I483" s="19">
        <v>26</v>
      </c>
      <c r="J483" s="19"/>
      <c r="K483" s="19"/>
      <c r="L483" s="19">
        <v>26</v>
      </c>
      <c r="M483" s="19">
        <v>373</v>
      </c>
    </row>
    <row r="484" spans="1:13" x14ac:dyDescent="0.2">
      <c r="A484" s="92">
        <v>19</v>
      </c>
      <c r="B484" s="6" t="s">
        <v>445</v>
      </c>
      <c r="C484" s="19"/>
      <c r="D484" s="19"/>
      <c r="E484" s="19"/>
      <c r="F484" s="19"/>
      <c r="G484" s="47"/>
      <c r="H484" s="49"/>
      <c r="I484" s="19">
        <v>3</v>
      </c>
      <c r="J484" s="19"/>
      <c r="K484" s="19"/>
      <c r="L484" s="19">
        <v>3</v>
      </c>
      <c r="M484" s="19">
        <v>3</v>
      </c>
    </row>
    <row r="485" spans="1:13" x14ac:dyDescent="0.2">
      <c r="A485" s="92">
        <v>20</v>
      </c>
      <c r="B485" s="6" t="s">
        <v>446</v>
      </c>
      <c r="C485" s="19"/>
      <c r="D485" s="19"/>
      <c r="E485" s="19"/>
      <c r="F485" s="19"/>
      <c r="G485" s="47"/>
      <c r="H485" s="49">
        <v>18</v>
      </c>
      <c r="I485" s="19">
        <v>8</v>
      </c>
      <c r="J485" s="19"/>
      <c r="K485" s="19"/>
      <c r="L485" s="19">
        <v>8</v>
      </c>
      <c r="M485" s="19">
        <v>26</v>
      </c>
    </row>
    <row r="486" spans="1:13" x14ac:dyDescent="0.2">
      <c r="A486" s="92">
        <v>21</v>
      </c>
      <c r="B486" s="6" t="s">
        <v>447</v>
      </c>
      <c r="C486" s="19">
        <v>292</v>
      </c>
      <c r="D486" s="19"/>
      <c r="E486" s="19"/>
      <c r="F486" s="19">
        <v>17</v>
      </c>
      <c r="G486" s="47">
        <v>309</v>
      </c>
      <c r="H486" s="49">
        <v>66</v>
      </c>
      <c r="I486" s="19">
        <v>8</v>
      </c>
      <c r="J486" s="19">
        <v>4</v>
      </c>
      <c r="K486" s="19"/>
      <c r="L486" s="19">
        <v>12</v>
      </c>
      <c r="M486" s="19">
        <v>387</v>
      </c>
    </row>
    <row r="487" spans="1:13" x14ac:dyDescent="0.2">
      <c r="A487" s="92">
        <v>22</v>
      </c>
      <c r="B487" s="6" t="s">
        <v>448</v>
      </c>
      <c r="C487" s="19"/>
      <c r="D487" s="19"/>
      <c r="E487" s="19"/>
      <c r="F487" s="19"/>
      <c r="G487" s="47"/>
      <c r="H487" s="49"/>
      <c r="I487" s="19"/>
      <c r="J487" s="19"/>
      <c r="K487" s="19"/>
      <c r="L487" s="19"/>
      <c r="M487" s="19"/>
    </row>
    <row r="488" spans="1:13" x14ac:dyDescent="0.2">
      <c r="A488" s="92">
        <v>23</v>
      </c>
      <c r="B488" s="6" t="s">
        <v>449</v>
      </c>
      <c r="C488" s="19"/>
      <c r="D488" s="19"/>
      <c r="E488" s="19"/>
      <c r="F488" s="19"/>
      <c r="G488" s="47"/>
      <c r="H488" s="49">
        <v>41</v>
      </c>
      <c r="I488" s="19">
        <v>1</v>
      </c>
      <c r="J488" s="19"/>
      <c r="K488" s="19"/>
      <c r="L488" s="19">
        <v>1</v>
      </c>
      <c r="M488" s="19">
        <v>42</v>
      </c>
    </row>
    <row r="489" spans="1:13" x14ac:dyDescent="0.2">
      <c r="A489" s="92">
        <v>24</v>
      </c>
      <c r="B489" s="6" t="s">
        <v>450</v>
      </c>
      <c r="C489" s="19"/>
      <c r="D489" s="19"/>
      <c r="E489" s="19"/>
      <c r="F489" s="19"/>
      <c r="G489" s="47"/>
      <c r="H489" s="49"/>
      <c r="I489" s="19"/>
      <c r="J489" s="19"/>
      <c r="K489" s="19"/>
      <c r="L489" s="19"/>
      <c r="M489" s="19"/>
    </row>
    <row r="490" spans="1:13" x14ac:dyDescent="0.2">
      <c r="A490" s="92">
        <v>25</v>
      </c>
      <c r="B490" s="5" t="s">
        <v>90</v>
      </c>
      <c r="C490" s="19"/>
      <c r="D490" s="19"/>
      <c r="E490" s="19"/>
      <c r="F490" s="19"/>
      <c r="G490" s="47"/>
      <c r="H490" s="49"/>
      <c r="I490" s="19"/>
      <c r="J490" s="19"/>
      <c r="K490" s="19"/>
      <c r="L490" s="19"/>
      <c r="M490" s="19"/>
    </row>
    <row r="491" spans="1:13" x14ac:dyDescent="0.2">
      <c r="A491" s="92"/>
      <c r="B491" s="17" t="s">
        <v>414</v>
      </c>
      <c r="C491" s="19"/>
      <c r="D491" s="19"/>
      <c r="E491" s="19"/>
      <c r="F491" s="19"/>
      <c r="G491" s="47"/>
      <c r="H491" s="23"/>
      <c r="I491" s="19"/>
      <c r="J491" s="19"/>
      <c r="K491" s="19"/>
      <c r="L491" s="19"/>
      <c r="M491" s="19"/>
    </row>
    <row r="492" spans="1:13" x14ac:dyDescent="0.2">
      <c r="A492" s="92">
        <v>26</v>
      </c>
      <c r="B492" s="6" t="s">
        <v>281</v>
      </c>
      <c r="C492" s="19">
        <v>154</v>
      </c>
      <c r="D492" s="19"/>
      <c r="E492" s="19"/>
      <c r="F492" s="19"/>
      <c r="G492" s="47">
        <v>154</v>
      </c>
      <c r="H492" s="49"/>
      <c r="I492" s="19"/>
      <c r="J492" s="19"/>
      <c r="K492" s="19"/>
      <c r="L492" s="19"/>
      <c r="M492" s="19">
        <v>154</v>
      </c>
    </row>
    <row r="493" spans="1:13" x14ac:dyDescent="0.2">
      <c r="A493" s="92">
        <v>27</v>
      </c>
      <c r="B493" s="6" t="s">
        <v>370</v>
      </c>
      <c r="C493" s="19"/>
      <c r="D493" s="19"/>
      <c r="E493" s="19">
        <v>1</v>
      </c>
      <c r="F493" s="19">
        <v>1</v>
      </c>
      <c r="G493" s="47">
        <v>2</v>
      </c>
      <c r="H493" s="49">
        <v>87</v>
      </c>
      <c r="I493" s="19">
        <v>92</v>
      </c>
      <c r="J493" s="19">
        <v>46</v>
      </c>
      <c r="K493" s="19"/>
      <c r="L493" s="19">
        <v>138</v>
      </c>
      <c r="M493" s="19">
        <v>227</v>
      </c>
    </row>
    <row r="494" spans="1:13" x14ac:dyDescent="0.2">
      <c r="A494" s="92">
        <v>28</v>
      </c>
      <c r="B494" s="6" t="s">
        <v>283</v>
      </c>
      <c r="C494" s="19"/>
      <c r="D494" s="19"/>
      <c r="E494" s="19">
        <v>1</v>
      </c>
      <c r="F494" s="19">
        <v>11</v>
      </c>
      <c r="G494" s="47">
        <v>12</v>
      </c>
      <c r="H494" s="49">
        <v>120</v>
      </c>
      <c r="I494" s="19">
        <v>139</v>
      </c>
      <c r="J494" s="19">
        <v>41</v>
      </c>
      <c r="K494" s="19"/>
      <c r="L494" s="19">
        <v>180</v>
      </c>
      <c r="M494" s="19">
        <v>312</v>
      </c>
    </row>
    <row r="495" spans="1:13" x14ac:dyDescent="0.2">
      <c r="A495" s="92">
        <v>29</v>
      </c>
      <c r="B495" s="6" t="s">
        <v>451</v>
      </c>
      <c r="C495" s="19">
        <v>3</v>
      </c>
      <c r="D495" s="19"/>
      <c r="E495" s="19"/>
      <c r="F495" s="19"/>
      <c r="G495" s="47">
        <v>3</v>
      </c>
      <c r="H495" s="49"/>
      <c r="I495" s="19"/>
      <c r="J495" s="19"/>
      <c r="K495" s="19"/>
      <c r="L495" s="19"/>
      <c r="M495" s="19">
        <v>3</v>
      </c>
    </row>
    <row r="496" spans="1:13" x14ac:dyDescent="0.2">
      <c r="A496" s="92">
        <v>30</v>
      </c>
      <c r="B496" s="6" t="s">
        <v>452</v>
      </c>
      <c r="C496" s="19"/>
      <c r="D496" s="19"/>
      <c r="E496" s="19"/>
      <c r="F496" s="19"/>
      <c r="G496" s="47"/>
      <c r="H496" s="49"/>
      <c r="I496" s="19"/>
      <c r="J496" s="19"/>
      <c r="K496" s="19"/>
      <c r="L496" s="19"/>
      <c r="M496" s="19"/>
    </row>
    <row r="497" spans="1:13" x14ac:dyDescent="0.2">
      <c r="A497" s="92">
        <v>31</v>
      </c>
      <c r="B497" s="6" t="s">
        <v>453</v>
      </c>
      <c r="C497" s="19"/>
      <c r="D497" s="19"/>
      <c r="E497" s="19"/>
      <c r="F497" s="19"/>
      <c r="G497" s="47"/>
      <c r="H497" s="49"/>
      <c r="I497" s="19"/>
      <c r="J497" s="19"/>
      <c r="K497" s="19"/>
      <c r="L497" s="19"/>
      <c r="M497" s="19"/>
    </row>
    <row r="498" spans="1:13" x14ac:dyDescent="0.2">
      <c r="A498" s="92">
        <v>32</v>
      </c>
      <c r="B498" s="6" t="s">
        <v>454</v>
      </c>
      <c r="C498" s="19"/>
      <c r="D498" s="19"/>
      <c r="E498" s="19"/>
      <c r="F498" s="19"/>
      <c r="G498" s="47"/>
      <c r="H498" s="23"/>
      <c r="I498" s="19"/>
      <c r="J498" s="19"/>
      <c r="K498" s="19"/>
      <c r="L498" s="19"/>
      <c r="M498" s="19"/>
    </row>
    <row r="499" spans="1:13" x14ac:dyDescent="0.2">
      <c r="A499" s="92">
        <v>33</v>
      </c>
      <c r="B499" s="6" t="s">
        <v>455</v>
      </c>
      <c r="C499" s="19"/>
      <c r="D499" s="19"/>
      <c r="E499" s="19"/>
      <c r="F499" s="19"/>
      <c r="G499" s="47"/>
      <c r="H499" s="23"/>
      <c r="I499" s="19"/>
      <c r="J499" s="19"/>
      <c r="K499" s="19"/>
      <c r="L499" s="19"/>
      <c r="M499" s="19"/>
    </row>
    <row r="500" spans="1:13" x14ac:dyDescent="0.2">
      <c r="A500" s="92">
        <v>34</v>
      </c>
      <c r="B500" s="6" t="s">
        <v>285</v>
      </c>
      <c r="C500" s="19">
        <v>219</v>
      </c>
      <c r="D500" s="19"/>
      <c r="E500" s="19">
        <v>12</v>
      </c>
      <c r="F500" s="19">
        <v>2</v>
      </c>
      <c r="G500" s="47">
        <v>233</v>
      </c>
      <c r="H500" s="49"/>
      <c r="I500" s="19">
        <v>250</v>
      </c>
      <c r="J500" s="19">
        <v>12</v>
      </c>
      <c r="K500" s="19">
        <v>25</v>
      </c>
      <c r="L500" s="19">
        <v>287</v>
      </c>
      <c r="M500" s="19">
        <v>520</v>
      </c>
    </row>
    <row r="501" spans="1:13" x14ac:dyDescent="0.2">
      <c r="A501" s="92">
        <v>35</v>
      </c>
      <c r="B501" s="6" t="s">
        <v>456</v>
      </c>
      <c r="C501" s="19"/>
      <c r="D501" s="19"/>
      <c r="E501" s="19"/>
      <c r="F501" s="19"/>
      <c r="G501" s="47"/>
      <c r="H501" s="49"/>
      <c r="I501" s="19"/>
      <c r="J501" s="19"/>
      <c r="K501" s="19"/>
      <c r="L501" s="19"/>
      <c r="M501" s="19"/>
    </row>
    <row r="502" spans="1:13" x14ac:dyDescent="0.2">
      <c r="A502" s="92">
        <v>36</v>
      </c>
      <c r="B502" s="7" t="s">
        <v>289</v>
      </c>
      <c r="C502" s="24">
        <v>20</v>
      </c>
      <c r="D502" s="24"/>
      <c r="E502" s="24"/>
      <c r="F502" s="24"/>
      <c r="G502" s="48">
        <v>20</v>
      </c>
      <c r="H502" s="74"/>
      <c r="I502" s="24"/>
      <c r="J502" s="24"/>
      <c r="K502" s="24"/>
      <c r="L502" s="24"/>
      <c r="M502" s="24">
        <v>20</v>
      </c>
    </row>
    <row r="503" spans="1:13" x14ac:dyDescent="0.2">
      <c r="A503" s="92">
        <v>37</v>
      </c>
      <c r="B503" s="63" t="s">
        <v>269</v>
      </c>
      <c r="C503" s="26">
        <v>396</v>
      </c>
      <c r="D503" s="26"/>
      <c r="E503" s="26">
        <v>14</v>
      </c>
      <c r="F503" s="26">
        <v>14</v>
      </c>
      <c r="G503" s="45">
        <v>424</v>
      </c>
      <c r="H503" s="28">
        <v>207</v>
      </c>
      <c r="I503" s="26">
        <v>481</v>
      </c>
      <c r="J503" s="26">
        <v>99</v>
      </c>
      <c r="K503" s="26">
        <v>25</v>
      </c>
      <c r="L503" s="26">
        <v>605</v>
      </c>
      <c r="M503" s="26">
        <v>1236</v>
      </c>
    </row>
    <row r="504" spans="1:13" x14ac:dyDescent="0.2">
      <c r="A504" s="92"/>
      <c r="B504" s="81" t="s">
        <v>223</v>
      </c>
      <c r="C504" s="20"/>
      <c r="D504" s="20"/>
      <c r="E504" s="20"/>
      <c r="F504" s="20"/>
      <c r="G504" s="46"/>
      <c r="H504" s="23"/>
      <c r="I504" s="26"/>
      <c r="J504" s="26"/>
      <c r="K504" s="26"/>
      <c r="L504" s="26"/>
      <c r="M504" s="26"/>
    </row>
    <row r="505" spans="1:13" x14ac:dyDescent="0.2">
      <c r="A505" s="92">
        <v>38</v>
      </c>
      <c r="B505" s="6" t="s">
        <v>283</v>
      </c>
      <c r="C505" s="19">
        <v>2</v>
      </c>
      <c r="D505" s="19"/>
      <c r="E505" s="19"/>
      <c r="F505" s="19"/>
      <c r="G505" s="47">
        <v>2</v>
      </c>
      <c r="H505" s="30"/>
      <c r="I505" s="20"/>
      <c r="J505" s="21"/>
      <c r="K505" s="20"/>
      <c r="L505" s="20"/>
      <c r="M505" s="20">
        <v>2</v>
      </c>
    </row>
    <row r="506" spans="1:13" x14ac:dyDescent="0.2">
      <c r="A506" s="92">
        <v>39</v>
      </c>
      <c r="B506" s="7" t="s">
        <v>285</v>
      </c>
      <c r="C506" s="24"/>
      <c r="D506" s="24"/>
      <c r="E506" s="24">
        <v>2</v>
      </c>
      <c r="F506" s="24"/>
      <c r="G506" s="48">
        <v>2</v>
      </c>
      <c r="H506" s="74"/>
      <c r="I506" s="24"/>
      <c r="J506" s="25"/>
      <c r="K506" s="24"/>
      <c r="L506" s="24"/>
      <c r="M506" s="24">
        <v>2</v>
      </c>
    </row>
    <row r="507" spans="1:13" x14ac:dyDescent="0.2">
      <c r="A507" s="92">
        <v>40</v>
      </c>
      <c r="B507" s="63" t="s">
        <v>269</v>
      </c>
      <c r="C507" s="26">
        <v>2</v>
      </c>
      <c r="D507" s="26"/>
      <c r="E507" s="26">
        <v>2</v>
      </c>
      <c r="F507" s="26"/>
      <c r="G507" s="45">
        <v>4</v>
      </c>
      <c r="H507" s="28"/>
      <c r="I507" s="26"/>
      <c r="J507" s="27"/>
      <c r="K507" s="26"/>
      <c r="L507" s="26"/>
      <c r="M507" s="26">
        <v>4</v>
      </c>
    </row>
    <row r="508" spans="1:13" x14ac:dyDescent="0.2">
      <c r="A508" s="92">
        <v>41</v>
      </c>
      <c r="B508" s="63" t="s">
        <v>292</v>
      </c>
      <c r="C508" s="27">
        <v>156375</v>
      </c>
      <c r="D508" s="26">
        <v>845</v>
      </c>
      <c r="E508" s="26">
        <v>41206</v>
      </c>
      <c r="F508" s="26">
        <v>40889</v>
      </c>
      <c r="G508" s="75">
        <v>239315</v>
      </c>
      <c r="H508" s="29">
        <v>90329</v>
      </c>
      <c r="I508" s="26">
        <v>74401</v>
      </c>
      <c r="J508" s="26">
        <v>27046</v>
      </c>
      <c r="K508" s="26">
        <v>9135</v>
      </c>
      <c r="L508" s="26">
        <v>110582</v>
      </c>
      <c r="M508" s="28">
        <v>440226</v>
      </c>
    </row>
    <row r="509" spans="1:13" x14ac:dyDescent="0.2">
      <c r="A509" s="93">
        <v>42</v>
      </c>
      <c r="B509" s="3" t="s">
        <v>293</v>
      </c>
      <c r="C509" s="27">
        <v>932</v>
      </c>
      <c r="D509" s="26"/>
      <c r="E509" s="26"/>
      <c r="F509" s="26"/>
      <c r="G509" s="75">
        <v>932</v>
      </c>
      <c r="H509" s="29">
        <v>138</v>
      </c>
      <c r="I509" s="26">
        <v>255</v>
      </c>
      <c r="J509" s="26"/>
      <c r="K509" s="26"/>
      <c r="L509" s="26">
        <v>255</v>
      </c>
      <c r="M509" s="28">
        <v>1325</v>
      </c>
    </row>
    <row r="510" spans="1:13" ht="15.75" x14ac:dyDescent="0.2">
      <c r="H510" s="12" t="s">
        <v>45</v>
      </c>
    </row>
    <row r="512" spans="1:13" x14ac:dyDescent="0.2">
      <c r="C512" s="18">
        <f>SUM(C466:C468)-C469</f>
        <v>0</v>
      </c>
      <c r="D512" s="18">
        <f t="shared" ref="D512:M512" si="60">SUM(D466:D468)-D469</f>
        <v>0</v>
      </c>
      <c r="E512" s="18">
        <f t="shared" si="60"/>
        <v>0</v>
      </c>
      <c r="F512" s="18">
        <f t="shared" si="60"/>
        <v>0</v>
      </c>
      <c r="G512" s="18">
        <f t="shared" si="60"/>
        <v>0</v>
      </c>
      <c r="H512" s="18">
        <f t="shared" si="60"/>
        <v>0</v>
      </c>
      <c r="I512" s="18">
        <f t="shared" si="60"/>
        <v>0</v>
      </c>
      <c r="J512" s="18">
        <f t="shared" si="60"/>
        <v>0</v>
      </c>
      <c r="K512" s="18">
        <f t="shared" si="60"/>
        <v>0</v>
      </c>
      <c r="L512" s="18">
        <f t="shared" si="60"/>
        <v>0</v>
      </c>
      <c r="M512" s="18">
        <f t="shared" si="60"/>
        <v>0</v>
      </c>
    </row>
    <row r="513" spans="1:21" x14ac:dyDescent="0.2">
      <c r="C513" s="18">
        <f>SUM(C470:C471)-C472</f>
        <v>0</v>
      </c>
      <c r="D513" s="18">
        <f t="shared" ref="D513:M513" si="61">SUM(D470:D471)-D472</f>
        <v>0</v>
      </c>
      <c r="E513" s="18">
        <f t="shared" si="61"/>
        <v>0</v>
      </c>
      <c r="F513" s="18">
        <f t="shared" si="61"/>
        <v>0</v>
      </c>
      <c r="G513" s="18">
        <f t="shared" si="61"/>
        <v>0</v>
      </c>
      <c r="H513" s="18">
        <f t="shared" si="61"/>
        <v>0</v>
      </c>
      <c r="I513" s="18">
        <f t="shared" si="61"/>
        <v>0</v>
      </c>
      <c r="J513" s="18">
        <f t="shared" si="61"/>
        <v>0</v>
      </c>
      <c r="K513" s="18">
        <f t="shared" si="61"/>
        <v>0</v>
      </c>
      <c r="L513" s="18">
        <f t="shared" si="61"/>
        <v>0</v>
      </c>
      <c r="M513" s="18">
        <f t="shared" si="61"/>
        <v>0</v>
      </c>
    </row>
    <row r="514" spans="1:21" x14ac:dyDescent="0.2">
      <c r="C514" s="18">
        <f>SUM(C473:C475)-C476</f>
        <v>0</v>
      </c>
      <c r="D514" s="18">
        <f t="shared" ref="D514:M514" si="62">SUM(D473:D475)-D476</f>
        <v>0</v>
      </c>
      <c r="E514" s="18">
        <f t="shared" si="62"/>
        <v>0</v>
      </c>
      <c r="F514" s="18">
        <f t="shared" si="62"/>
        <v>0</v>
      </c>
      <c r="G514" s="18">
        <f t="shared" si="62"/>
        <v>0</v>
      </c>
      <c r="H514" s="18">
        <f t="shared" si="62"/>
        <v>0</v>
      </c>
      <c r="I514" s="18">
        <f t="shared" si="62"/>
        <v>-54</v>
      </c>
      <c r="J514" s="18">
        <f t="shared" si="62"/>
        <v>0</v>
      </c>
      <c r="K514" s="18">
        <f t="shared" si="62"/>
        <v>0</v>
      </c>
      <c r="L514" s="18">
        <f t="shared" si="62"/>
        <v>0</v>
      </c>
      <c r="M514" s="18">
        <f t="shared" si="62"/>
        <v>0</v>
      </c>
    </row>
    <row r="515" spans="1:21" x14ac:dyDescent="0.2">
      <c r="C515" s="18">
        <f>SUM(C477:C480)-C481</f>
        <v>0</v>
      </c>
      <c r="D515" s="18">
        <f t="shared" ref="D515:M515" si="63">SUM(D477:D480)-D481</f>
        <v>0</v>
      </c>
      <c r="E515" s="18">
        <f t="shared" si="63"/>
        <v>0</v>
      </c>
      <c r="F515" s="18">
        <f t="shared" si="63"/>
        <v>0</v>
      </c>
      <c r="G515" s="18">
        <f t="shared" si="63"/>
        <v>0</v>
      </c>
      <c r="H515" s="18">
        <f t="shared" si="63"/>
        <v>0</v>
      </c>
      <c r="I515" s="18">
        <f t="shared" si="63"/>
        <v>0</v>
      </c>
      <c r="J515" s="18">
        <f t="shared" si="63"/>
        <v>0</v>
      </c>
      <c r="K515" s="18">
        <f t="shared" si="63"/>
        <v>0</v>
      </c>
      <c r="L515" s="18">
        <f t="shared" si="63"/>
        <v>0</v>
      </c>
      <c r="M515" s="18">
        <f t="shared" si="63"/>
        <v>0</v>
      </c>
    </row>
    <row r="516" spans="1:21" x14ac:dyDescent="0.2">
      <c r="C516" s="18">
        <f>SUM(C492:C502)-C503</f>
        <v>0</v>
      </c>
      <c r="D516" s="18">
        <f t="shared" ref="D516:M516" si="64">SUM(D492:D502)-D503</f>
        <v>0</v>
      </c>
      <c r="E516" s="18">
        <f t="shared" si="64"/>
        <v>0</v>
      </c>
      <c r="F516" s="18">
        <f t="shared" si="64"/>
        <v>0</v>
      </c>
      <c r="G516" s="18">
        <f t="shared" si="64"/>
        <v>0</v>
      </c>
      <c r="H516" s="18">
        <f t="shared" si="64"/>
        <v>0</v>
      </c>
      <c r="I516" s="18">
        <f t="shared" si="64"/>
        <v>0</v>
      </c>
      <c r="J516" s="18">
        <f t="shared" si="64"/>
        <v>0</v>
      </c>
      <c r="K516" s="18">
        <f t="shared" si="64"/>
        <v>0</v>
      </c>
      <c r="L516" s="18">
        <f t="shared" si="64"/>
        <v>0</v>
      </c>
      <c r="M516" s="18">
        <f t="shared" si="64"/>
        <v>0</v>
      </c>
    </row>
    <row r="517" spans="1:21" x14ac:dyDescent="0.2">
      <c r="C517" s="18">
        <f>SUM(C504:C506)-C507</f>
        <v>0</v>
      </c>
      <c r="D517" s="18">
        <f t="shared" ref="D517:M517" si="65">SUM(D504:D506)-D507</f>
        <v>0</v>
      </c>
      <c r="E517" s="18">
        <f t="shared" si="65"/>
        <v>0</v>
      </c>
      <c r="F517" s="18">
        <f t="shared" si="65"/>
        <v>0</v>
      </c>
      <c r="G517" s="18">
        <f t="shared" si="65"/>
        <v>0</v>
      </c>
      <c r="H517" s="18">
        <f t="shared" si="65"/>
        <v>0</v>
      </c>
      <c r="I517" s="18">
        <f t="shared" si="65"/>
        <v>0</v>
      </c>
      <c r="J517" s="18">
        <f t="shared" si="65"/>
        <v>0</v>
      </c>
      <c r="K517" s="18">
        <f t="shared" si="65"/>
        <v>0</v>
      </c>
      <c r="L517" s="18">
        <f t="shared" si="65"/>
        <v>0</v>
      </c>
      <c r="M517" s="18">
        <f t="shared" si="65"/>
        <v>0</v>
      </c>
    </row>
    <row r="518" spans="1:21" x14ac:dyDescent="0.2">
      <c r="C518" s="18">
        <f>C507+C503+C481+C476+C472+C469+SUM(C482:C490)-C508</f>
        <v>0</v>
      </c>
      <c r="D518" s="18">
        <f t="shared" ref="D518:M518" si="66">D507+D503+D481+D476+D472+D469+SUM(D482:D490)-D508</f>
        <v>0</v>
      </c>
      <c r="E518" s="18">
        <f t="shared" si="66"/>
        <v>0</v>
      </c>
      <c r="F518" s="18">
        <f t="shared" si="66"/>
        <v>0</v>
      </c>
      <c r="G518" s="18">
        <f t="shared" si="66"/>
        <v>0</v>
      </c>
      <c r="H518" s="18">
        <f t="shared" si="66"/>
        <v>0</v>
      </c>
      <c r="I518" s="18">
        <f t="shared" si="66"/>
        <v>0</v>
      </c>
      <c r="J518" s="18">
        <f t="shared" si="66"/>
        <v>0</v>
      </c>
      <c r="K518" s="18">
        <f t="shared" si="66"/>
        <v>0</v>
      </c>
      <c r="L518" s="18">
        <f t="shared" si="66"/>
        <v>0</v>
      </c>
      <c r="M518" s="18">
        <f t="shared" si="66"/>
        <v>0</v>
      </c>
    </row>
    <row r="519" spans="1:21" x14ac:dyDescent="0.2"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</row>
    <row r="520" spans="1:21" x14ac:dyDescent="0.2">
      <c r="A520" s="66" t="s">
        <v>100</v>
      </c>
      <c r="L520" s="66" t="s">
        <v>101</v>
      </c>
    </row>
    <row r="521" spans="1:21" x14ac:dyDescent="0.2">
      <c r="A521" s="140" t="s">
        <v>96</v>
      </c>
      <c r="B521" s="137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8"/>
    </row>
    <row r="522" spans="1:21" x14ac:dyDescent="0.2">
      <c r="A522" s="140" t="s">
        <v>672</v>
      </c>
      <c r="B522" s="137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8"/>
    </row>
    <row r="523" spans="1:21" ht="25.5" x14ac:dyDescent="0.2">
      <c r="A523" s="3"/>
      <c r="B523" s="34" t="s">
        <v>464</v>
      </c>
      <c r="C523" s="34" t="s">
        <v>465</v>
      </c>
      <c r="D523" s="34" t="s">
        <v>466</v>
      </c>
      <c r="E523" s="34" t="s">
        <v>467</v>
      </c>
      <c r="F523" s="82" t="s">
        <v>468</v>
      </c>
      <c r="G523" s="34" t="s">
        <v>745</v>
      </c>
      <c r="H523" s="34" t="s">
        <v>469</v>
      </c>
      <c r="I523" s="34" t="s">
        <v>744</v>
      </c>
      <c r="J523" s="34" t="s">
        <v>470</v>
      </c>
      <c r="K523" s="43" t="s">
        <v>471</v>
      </c>
      <c r="L523" s="43" t="s">
        <v>97</v>
      </c>
      <c r="M523" s="43" t="s">
        <v>98</v>
      </c>
      <c r="N523" s="43" t="s">
        <v>480</v>
      </c>
      <c r="O523" s="43" t="s">
        <v>481</v>
      </c>
      <c r="P523" s="43" t="s">
        <v>482</v>
      </c>
      <c r="Q523" s="43" t="s">
        <v>483</v>
      </c>
      <c r="R523" s="43" t="s">
        <v>484</v>
      </c>
      <c r="S523" s="43" t="s">
        <v>485</v>
      </c>
      <c r="T523" s="43" t="s">
        <v>99</v>
      </c>
      <c r="U523" s="34" t="s">
        <v>269</v>
      </c>
    </row>
    <row r="524" spans="1:21" x14ac:dyDescent="0.2">
      <c r="A524" s="133">
        <v>1</v>
      </c>
      <c r="B524" s="20">
        <v>1197</v>
      </c>
      <c r="C524" s="20">
        <v>538</v>
      </c>
      <c r="D524" s="20"/>
      <c r="E524" s="20" t="s">
        <v>95</v>
      </c>
      <c r="F524" s="20"/>
      <c r="G524" s="20"/>
      <c r="H524" s="20">
        <v>172</v>
      </c>
      <c r="I524" s="20">
        <v>103</v>
      </c>
      <c r="J524" s="20"/>
      <c r="K524" s="46"/>
      <c r="L524" s="20"/>
      <c r="M524" s="20"/>
      <c r="N524" s="20"/>
      <c r="O524" s="20"/>
      <c r="P524" s="20"/>
      <c r="Q524" s="20">
        <v>2554</v>
      </c>
      <c r="R524" s="20"/>
      <c r="S524" s="20"/>
      <c r="T524" s="20"/>
      <c r="U524" s="20" t="s">
        <v>486</v>
      </c>
    </row>
    <row r="525" spans="1:21" x14ac:dyDescent="0.2">
      <c r="A525" s="100">
        <v>2</v>
      </c>
      <c r="B525" s="19"/>
      <c r="C525" s="19"/>
      <c r="D525" s="19"/>
      <c r="E525" s="19"/>
      <c r="F525" s="19"/>
      <c r="G525" s="19"/>
      <c r="H525" s="19"/>
      <c r="I525" s="19"/>
      <c r="J525" s="19"/>
      <c r="K525" s="47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x14ac:dyDescent="0.2">
      <c r="A526" s="100">
        <v>3</v>
      </c>
      <c r="B526" s="24"/>
      <c r="C526" s="24"/>
      <c r="D526" s="24"/>
      <c r="E526" s="24"/>
      <c r="F526" s="24"/>
      <c r="G526" s="24"/>
      <c r="H526" s="24"/>
      <c r="I526" s="24"/>
      <c r="J526" s="24"/>
      <c r="K526" s="48"/>
      <c r="L526" s="24"/>
      <c r="M526" s="24"/>
      <c r="N526" s="24"/>
      <c r="O526" s="24"/>
      <c r="P526" s="24"/>
      <c r="Q526" s="24"/>
      <c r="R526" s="24"/>
      <c r="S526" s="24"/>
      <c r="T526" s="24"/>
      <c r="U526" s="24"/>
    </row>
    <row r="527" spans="1:21" x14ac:dyDescent="0.2">
      <c r="A527" s="100">
        <v>4</v>
      </c>
      <c r="B527" s="26">
        <v>1197</v>
      </c>
      <c r="C527" s="26">
        <v>538</v>
      </c>
      <c r="D527" s="26"/>
      <c r="E527" s="26" t="s">
        <v>472</v>
      </c>
      <c r="F527" s="26"/>
      <c r="G527" s="26"/>
      <c r="H527" s="26">
        <v>172</v>
      </c>
      <c r="I527" s="26">
        <v>103</v>
      </c>
      <c r="J527" s="26"/>
      <c r="K527" s="45"/>
      <c r="L527" s="26"/>
      <c r="M527" s="26"/>
      <c r="N527" s="26"/>
      <c r="O527" s="26"/>
      <c r="P527" s="26"/>
      <c r="Q527" s="26">
        <v>2554</v>
      </c>
      <c r="R527" s="26"/>
      <c r="S527" s="26"/>
      <c r="T527" s="26"/>
      <c r="U527" s="26" t="s">
        <v>486</v>
      </c>
    </row>
    <row r="528" spans="1:21" x14ac:dyDescent="0.2">
      <c r="A528" s="100">
        <v>5</v>
      </c>
      <c r="B528" s="20"/>
      <c r="C528" s="20"/>
      <c r="D528" s="20"/>
      <c r="E528" s="20"/>
      <c r="F528" s="20"/>
      <c r="G528" s="20"/>
      <c r="H528" s="20"/>
      <c r="I528" s="20"/>
      <c r="J528" s="20"/>
      <c r="K528" s="46"/>
      <c r="L528" s="20"/>
      <c r="M528" s="20"/>
      <c r="N528" s="20"/>
      <c r="O528" s="20"/>
      <c r="P528" s="20"/>
      <c r="Q528" s="20"/>
      <c r="R528" s="20"/>
      <c r="S528" s="20"/>
      <c r="T528" s="20"/>
      <c r="U528" s="20"/>
    </row>
    <row r="529" spans="1:21" x14ac:dyDescent="0.2">
      <c r="A529" s="100">
        <v>6</v>
      </c>
      <c r="B529" s="24">
        <v>1040</v>
      </c>
      <c r="C529" s="24" t="s">
        <v>473</v>
      </c>
      <c r="D529" s="24">
        <v>171</v>
      </c>
      <c r="E529" s="24">
        <v>418</v>
      </c>
      <c r="F529" s="24">
        <v>132</v>
      </c>
      <c r="G529" s="24">
        <v>127</v>
      </c>
      <c r="H529" s="24">
        <v>165</v>
      </c>
      <c r="I529" s="24">
        <v>839</v>
      </c>
      <c r="J529" s="24">
        <v>654</v>
      </c>
      <c r="K529" s="48">
        <v>282</v>
      </c>
      <c r="L529" s="24">
        <v>245</v>
      </c>
      <c r="M529" s="24">
        <v>236</v>
      </c>
      <c r="N529" s="24">
        <v>77</v>
      </c>
      <c r="O529" s="24">
        <v>150</v>
      </c>
      <c r="P529" s="24">
        <v>56</v>
      </c>
      <c r="Q529" s="24">
        <v>19777</v>
      </c>
      <c r="R529" s="24">
        <v>4549</v>
      </c>
      <c r="S529" s="24">
        <v>762</v>
      </c>
      <c r="T529" s="24">
        <v>26</v>
      </c>
      <c r="U529" s="24" t="s">
        <v>487</v>
      </c>
    </row>
    <row r="530" spans="1:21" x14ac:dyDescent="0.2">
      <c r="A530" s="100">
        <v>7</v>
      </c>
      <c r="B530" s="26">
        <v>1040</v>
      </c>
      <c r="C530" s="26" t="s">
        <v>473</v>
      </c>
      <c r="D530" s="26">
        <v>171</v>
      </c>
      <c r="E530" s="26">
        <v>418</v>
      </c>
      <c r="F530" s="26">
        <v>132</v>
      </c>
      <c r="G530" s="26">
        <v>127</v>
      </c>
      <c r="H530" s="26">
        <v>165</v>
      </c>
      <c r="I530" s="26">
        <v>839</v>
      </c>
      <c r="J530" s="26">
        <v>654</v>
      </c>
      <c r="K530" s="45">
        <v>282</v>
      </c>
      <c r="L530" s="26">
        <v>245</v>
      </c>
      <c r="M530" s="26">
        <v>236</v>
      </c>
      <c r="N530" s="26">
        <v>77</v>
      </c>
      <c r="O530" s="26">
        <v>150</v>
      </c>
      <c r="P530" s="26">
        <v>56</v>
      </c>
      <c r="Q530" s="26">
        <v>19777</v>
      </c>
      <c r="R530" s="26">
        <v>4549</v>
      </c>
      <c r="S530" s="26">
        <v>762</v>
      </c>
      <c r="T530" s="26">
        <v>26</v>
      </c>
      <c r="U530" s="26" t="s">
        <v>487</v>
      </c>
    </row>
    <row r="531" spans="1:21" x14ac:dyDescent="0.2">
      <c r="A531" s="100">
        <v>8</v>
      </c>
      <c r="B531" s="20"/>
      <c r="C531" s="20"/>
      <c r="D531" s="20"/>
      <c r="E531" s="20"/>
      <c r="F531" s="20"/>
      <c r="G531" s="20"/>
      <c r="H531" s="20"/>
      <c r="I531" s="20"/>
      <c r="J531" s="20"/>
      <c r="K531" s="46"/>
      <c r="L531" s="20"/>
      <c r="M531" s="20"/>
      <c r="N531" s="20"/>
      <c r="O531" s="20"/>
      <c r="P531" s="20"/>
      <c r="Q531" s="20"/>
      <c r="R531" s="20"/>
      <c r="S531" s="20"/>
      <c r="T531" s="20"/>
      <c r="U531" s="20"/>
    </row>
    <row r="532" spans="1:21" x14ac:dyDescent="0.2">
      <c r="A532" s="100">
        <v>9</v>
      </c>
      <c r="B532" s="19">
        <v>1008</v>
      </c>
      <c r="C532" s="19"/>
      <c r="D532" s="19"/>
      <c r="E532" s="19"/>
      <c r="F532" s="19"/>
      <c r="G532" s="19"/>
      <c r="H532" s="19"/>
      <c r="I532" s="19"/>
      <c r="J532" s="19"/>
      <c r="K532" s="47"/>
      <c r="L532" s="19"/>
      <c r="M532" s="19">
        <v>2</v>
      </c>
      <c r="N532" s="19"/>
      <c r="O532" s="19"/>
      <c r="P532" s="19"/>
      <c r="Q532" s="19"/>
      <c r="R532" s="19"/>
      <c r="S532" s="19"/>
      <c r="T532" s="19"/>
      <c r="U532" s="19">
        <v>1010</v>
      </c>
    </row>
    <row r="533" spans="1:21" x14ac:dyDescent="0.2">
      <c r="A533" s="100">
        <v>10</v>
      </c>
      <c r="B533" s="24">
        <v>387</v>
      </c>
      <c r="C533" s="24">
        <v>12</v>
      </c>
      <c r="D533" s="24">
        <v>7</v>
      </c>
      <c r="E533" s="24"/>
      <c r="F533" s="24"/>
      <c r="G533" s="24">
        <v>27</v>
      </c>
      <c r="H533" s="24"/>
      <c r="I533" s="24"/>
      <c r="J533" s="24">
        <v>23</v>
      </c>
      <c r="K533" s="48">
        <v>2</v>
      </c>
      <c r="L533" s="24"/>
      <c r="M533" s="24">
        <v>230</v>
      </c>
      <c r="N533" s="24">
        <v>24</v>
      </c>
      <c r="O533" s="24">
        <v>58</v>
      </c>
      <c r="P533" s="24">
        <v>50</v>
      </c>
      <c r="Q533" s="24">
        <v>4001</v>
      </c>
      <c r="R533" s="24">
        <v>32</v>
      </c>
      <c r="S533" s="24">
        <v>139</v>
      </c>
      <c r="T533" s="24"/>
      <c r="U533" s="24">
        <v>4992</v>
      </c>
    </row>
    <row r="534" spans="1:21" x14ac:dyDescent="0.2">
      <c r="A534" s="100">
        <v>11</v>
      </c>
      <c r="B534" s="26">
        <v>1395</v>
      </c>
      <c r="C534" s="27">
        <v>12</v>
      </c>
      <c r="D534" s="26">
        <v>7</v>
      </c>
      <c r="E534" s="26"/>
      <c r="F534" s="26"/>
      <c r="G534" s="26">
        <v>27</v>
      </c>
      <c r="H534" s="26"/>
      <c r="I534" s="26"/>
      <c r="J534" s="26">
        <v>23</v>
      </c>
      <c r="K534" s="45">
        <v>2</v>
      </c>
      <c r="L534" s="26"/>
      <c r="M534" s="26">
        <v>232</v>
      </c>
      <c r="N534" s="26">
        <v>24</v>
      </c>
      <c r="O534" s="26">
        <v>58</v>
      </c>
      <c r="P534" s="26">
        <v>50</v>
      </c>
      <c r="Q534" s="26">
        <v>4001</v>
      </c>
      <c r="R534" s="26">
        <v>32</v>
      </c>
      <c r="S534" s="26">
        <v>139</v>
      </c>
      <c r="T534" s="26"/>
      <c r="U534" s="26">
        <v>6002</v>
      </c>
    </row>
    <row r="535" spans="1:21" x14ac:dyDescent="0.2">
      <c r="A535" s="100">
        <v>12</v>
      </c>
      <c r="B535" s="20"/>
      <c r="C535" s="20"/>
      <c r="D535" s="20"/>
      <c r="E535" s="20"/>
      <c r="F535" s="20"/>
      <c r="G535" s="20"/>
      <c r="H535" s="20"/>
      <c r="I535" s="20"/>
      <c r="J535" s="20"/>
      <c r="K535" s="46"/>
      <c r="L535" s="20"/>
      <c r="M535" s="20"/>
      <c r="N535" s="20">
        <v>8</v>
      </c>
      <c r="O535" s="20"/>
      <c r="P535" s="20"/>
      <c r="Q535" s="20">
        <v>267</v>
      </c>
      <c r="R535" s="20"/>
      <c r="S535" s="20">
        <v>10</v>
      </c>
      <c r="T535" s="20"/>
      <c r="U535" s="20">
        <v>285</v>
      </c>
    </row>
    <row r="536" spans="1:21" x14ac:dyDescent="0.2">
      <c r="A536" s="100">
        <v>13</v>
      </c>
      <c r="B536" s="22"/>
      <c r="C536" s="19"/>
      <c r="D536" s="19"/>
      <c r="E536" s="19"/>
      <c r="F536" s="19"/>
      <c r="G536" s="19"/>
      <c r="H536" s="19"/>
      <c r="I536" s="19"/>
      <c r="J536" s="19"/>
      <c r="K536" s="47"/>
      <c r="L536" s="19"/>
      <c r="M536" s="19"/>
      <c r="N536" s="19"/>
      <c r="O536" s="19"/>
      <c r="P536" s="19"/>
      <c r="Q536" s="19">
        <v>193</v>
      </c>
      <c r="R536" s="19"/>
      <c r="S536" s="19"/>
      <c r="T536" s="19"/>
      <c r="U536" s="19">
        <v>193</v>
      </c>
    </row>
    <row r="537" spans="1:21" x14ac:dyDescent="0.2">
      <c r="A537" s="100">
        <v>14</v>
      </c>
      <c r="B537" s="19"/>
      <c r="C537" s="19"/>
      <c r="D537" s="19"/>
      <c r="E537" s="19"/>
      <c r="F537" s="19"/>
      <c r="G537" s="19"/>
      <c r="H537" s="19"/>
      <c r="I537" s="19"/>
      <c r="J537" s="19"/>
      <c r="K537" s="47"/>
      <c r="L537" s="19"/>
      <c r="M537" s="19"/>
      <c r="N537" s="19"/>
      <c r="O537" s="19"/>
      <c r="P537" s="19"/>
      <c r="Q537" s="19">
        <v>50</v>
      </c>
      <c r="R537" s="19"/>
      <c r="S537" s="19"/>
      <c r="T537" s="19"/>
      <c r="U537" s="19">
        <v>50</v>
      </c>
    </row>
    <row r="538" spans="1:21" x14ac:dyDescent="0.2">
      <c r="A538" s="100">
        <v>15</v>
      </c>
      <c r="B538" s="24"/>
      <c r="C538" s="24"/>
      <c r="D538" s="24"/>
      <c r="E538" s="24"/>
      <c r="F538" s="24"/>
      <c r="G538" s="24"/>
      <c r="H538" s="24"/>
      <c r="I538" s="24"/>
      <c r="J538" s="24"/>
      <c r="K538" s="48"/>
      <c r="L538" s="24"/>
      <c r="M538" s="24"/>
      <c r="N538" s="24"/>
      <c r="O538" s="24"/>
      <c r="P538" s="24"/>
      <c r="Q538" s="24">
        <v>262</v>
      </c>
      <c r="R538" s="24"/>
      <c r="S538" s="24"/>
      <c r="T538" s="24"/>
      <c r="U538" s="24">
        <v>262</v>
      </c>
    </row>
    <row r="539" spans="1:21" x14ac:dyDescent="0.2">
      <c r="A539" s="100">
        <v>16</v>
      </c>
      <c r="B539" s="26"/>
      <c r="C539" s="26"/>
      <c r="D539" s="26"/>
      <c r="E539" s="26"/>
      <c r="F539" s="26"/>
      <c r="G539" s="26"/>
      <c r="H539" s="26"/>
      <c r="I539" s="26"/>
      <c r="J539" s="26"/>
      <c r="K539" s="45"/>
      <c r="L539" s="28"/>
      <c r="M539" s="71"/>
      <c r="N539" s="26">
        <v>8</v>
      </c>
      <c r="O539" s="26"/>
      <c r="P539" s="26"/>
      <c r="Q539" s="26">
        <v>772</v>
      </c>
      <c r="R539" s="26"/>
      <c r="S539" s="26">
        <v>10</v>
      </c>
      <c r="T539" s="26"/>
      <c r="U539" s="26">
        <v>790</v>
      </c>
    </row>
    <row r="540" spans="1:21" x14ac:dyDescent="0.2">
      <c r="A540" s="100">
        <v>17</v>
      </c>
      <c r="B540" s="21"/>
      <c r="C540" s="20"/>
      <c r="D540" s="20"/>
      <c r="E540" s="20"/>
      <c r="F540" s="20"/>
      <c r="G540" s="20">
        <v>3</v>
      </c>
      <c r="H540" s="20"/>
      <c r="I540" s="20"/>
      <c r="J540" s="20"/>
      <c r="K540" s="46"/>
      <c r="L540" s="20"/>
      <c r="M540" s="20"/>
      <c r="N540" s="20">
        <v>7</v>
      </c>
      <c r="O540" s="20">
        <v>7</v>
      </c>
      <c r="P540" s="20">
        <v>1</v>
      </c>
      <c r="Q540" s="20"/>
      <c r="R540" s="20"/>
      <c r="S540" s="20">
        <v>12</v>
      </c>
      <c r="T540" s="20"/>
      <c r="U540" s="20">
        <v>30</v>
      </c>
    </row>
    <row r="541" spans="1:21" x14ac:dyDescent="0.2">
      <c r="A541" s="100">
        <v>18</v>
      </c>
      <c r="B541" s="19"/>
      <c r="C541" s="19"/>
      <c r="D541" s="19"/>
      <c r="E541" s="19"/>
      <c r="F541" s="19"/>
      <c r="G541" s="19"/>
      <c r="H541" s="19"/>
      <c r="I541" s="19"/>
      <c r="J541" s="19"/>
      <c r="K541" s="47"/>
      <c r="L541" s="19"/>
      <c r="M541" s="19"/>
      <c r="N541" s="19"/>
      <c r="O541" s="19"/>
      <c r="P541" s="19"/>
      <c r="Q541" s="19">
        <v>2</v>
      </c>
      <c r="R541" s="19"/>
      <c r="S541" s="19"/>
      <c r="T541" s="19"/>
      <c r="U541" s="19">
        <v>2</v>
      </c>
    </row>
    <row r="542" spans="1:21" x14ac:dyDescent="0.2">
      <c r="A542" s="100">
        <v>19</v>
      </c>
      <c r="B542" s="19"/>
      <c r="C542" s="19"/>
      <c r="D542" s="19"/>
      <c r="E542" s="19"/>
      <c r="F542" s="19"/>
      <c r="G542" s="19"/>
      <c r="H542" s="19"/>
      <c r="I542" s="19"/>
      <c r="J542" s="19"/>
      <c r="K542" s="47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x14ac:dyDescent="0.2">
      <c r="A543" s="100">
        <v>20</v>
      </c>
      <c r="B543" s="19"/>
      <c r="C543" s="19"/>
      <c r="D543" s="19"/>
      <c r="E543" s="19"/>
      <c r="F543" s="19"/>
      <c r="G543" s="19"/>
      <c r="H543" s="19"/>
      <c r="I543" s="19"/>
      <c r="J543" s="19"/>
      <c r="K543" s="47"/>
      <c r="L543" s="19"/>
      <c r="M543" s="19"/>
      <c r="N543" s="19"/>
      <c r="O543" s="19"/>
      <c r="P543" s="19"/>
      <c r="Q543" s="19">
        <v>31</v>
      </c>
      <c r="R543" s="19"/>
      <c r="S543" s="19"/>
      <c r="T543" s="19"/>
      <c r="U543" s="19">
        <v>31</v>
      </c>
    </row>
    <row r="544" spans="1:21" x14ac:dyDescent="0.2">
      <c r="A544" s="100">
        <v>21</v>
      </c>
      <c r="B544" s="19"/>
      <c r="C544" s="19"/>
      <c r="D544" s="19"/>
      <c r="E544" s="19"/>
      <c r="F544" s="19"/>
      <c r="G544" s="19"/>
      <c r="H544" s="19"/>
      <c r="I544" s="19"/>
      <c r="J544" s="19"/>
      <c r="K544" s="47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x14ac:dyDescent="0.2">
      <c r="A545" s="100">
        <v>22</v>
      </c>
      <c r="B545" s="19">
        <v>10520</v>
      </c>
      <c r="C545" s="19" t="s">
        <v>474</v>
      </c>
      <c r="D545" s="19">
        <v>3472</v>
      </c>
      <c r="E545" s="19" t="s">
        <v>475</v>
      </c>
      <c r="F545" s="19" t="s">
        <v>476</v>
      </c>
      <c r="G545" s="19">
        <v>1815</v>
      </c>
      <c r="H545" s="19">
        <v>2618</v>
      </c>
      <c r="I545" s="19">
        <v>6812</v>
      </c>
      <c r="J545" s="19">
        <v>5493</v>
      </c>
      <c r="K545" s="47">
        <v>4745</v>
      </c>
      <c r="L545" s="19">
        <v>1506</v>
      </c>
      <c r="M545" s="19">
        <v>5495</v>
      </c>
      <c r="N545" s="19">
        <v>617</v>
      </c>
      <c r="O545" s="19">
        <v>3013</v>
      </c>
      <c r="P545" s="19">
        <v>1072</v>
      </c>
      <c r="Q545" s="19">
        <v>29216</v>
      </c>
      <c r="R545" s="19">
        <v>21145</v>
      </c>
      <c r="S545" s="19">
        <v>3750</v>
      </c>
      <c r="T545" s="19">
        <v>1528</v>
      </c>
      <c r="U545" s="19" t="s">
        <v>488</v>
      </c>
    </row>
    <row r="546" spans="1:21" x14ac:dyDescent="0.2">
      <c r="A546" s="100">
        <v>23</v>
      </c>
      <c r="B546" s="19"/>
      <c r="C546" s="19"/>
      <c r="D546" s="19"/>
      <c r="E546" s="19"/>
      <c r="F546" s="19"/>
      <c r="G546" s="19"/>
      <c r="H546" s="19"/>
      <c r="I546" s="19"/>
      <c r="J546" s="19"/>
      <c r="K546" s="47"/>
      <c r="L546" s="19"/>
      <c r="M546" s="19"/>
      <c r="N546" s="19"/>
      <c r="O546" s="19"/>
      <c r="P546" s="19"/>
      <c r="Q546" s="19"/>
      <c r="R546" s="19"/>
      <c r="S546" s="19"/>
      <c r="T546" s="19"/>
      <c r="U546" s="94"/>
    </row>
    <row r="547" spans="1:21" x14ac:dyDescent="0.2">
      <c r="A547" s="100">
        <v>24</v>
      </c>
      <c r="B547" s="19"/>
      <c r="C547" s="19"/>
      <c r="D547" s="19"/>
      <c r="E547" s="19"/>
      <c r="F547" s="19"/>
      <c r="G547" s="19"/>
      <c r="H547" s="19">
        <v>98</v>
      </c>
      <c r="I547" s="19"/>
      <c r="J547" s="19"/>
      <c r="K547" s="47"/>
      <c r="L547" s="19"/>
      <c r="M547" s="19"/>
      <c r="N547" s="19"/>
      <c r="O547" s="19"/>
      <c r="P547" s="19"/>
      <c r="Q547" s="19"/>
      <c r="R547" s="19"/>
      <c r="S547" s="19"/>
      <c r="T547" s="19"/>
      <c r="U547" s="19">
        <v>98</v>
      </c>
    </row>
    <row r="548" spans="1:21" x14ac:dyDescent="0.2">
      <c r="A548" s="100">
        <v>25</v>
      </c>
      <c r="B548" s="19"/>
      <c r="C548" s="19"/>
      <c r="D548" s="19"/>
      <c r="E548" s="19"/>
      <c r="F548" s="19"/>
      <c r="G548" s="19"/>
      <c r="H548" s="19"/>
      <c r="I548" s="19"/>
      <c r="J548" s="19"/>
      <c r="K548" s="47"/>
      <c r="L548" s="19"/>
      <c r="M548" s="19"/>
      <c r="N548" s="19"/>
      <c r="O548" s="19"/>
      <c r="P548" s="19"/>
      <c r="Q548" s="19"/>
      <c r="R548" s="19"/>
      <c r="S548" s="19">
        <v>26</v>
      </c>
      <c r="T548" s="19"/>
      <c r="U548" s="19">
        <v>26</v>
      </c>
    </row>
    <row r="549" spans="1:21" x14ac:dyDescent="0.2">
      <c r="A549" s="100"/>
      <c r="B549" s="19"/>
      <c r="C549" s="19"/>
      <c r="D549" s="19"/>
      <c r="E549" s="19"/>
      <c r="F549" s="19"/>
      <c r="G549" s="19"/>
      <c r="H549" s="19"/>
      <c r="I549" s="19"/>
      <c r="J549" s="19"/>
      <c r="K549" s="47"/>
      <c r="L549" s="23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 x14ac:dyDescent="0.2">
      <c r="A550" s="100">
        <v>26</v>
      </c>
      <c r="B550" s="19">
        <v>26</v>
      </c>
      <c r="C550" s="19"/>
      <c r="D550" s="19"/>
      <c r="E550" s="19"/>
      <c r="F550" s="19"/>
      <c r="G550" s="19"/>
      <c r="H550" s="19"/>
      <c r="I550" s="19"/>
      <c r="J550" s="19"/>
      <c r="K550" s="47"/>
      <c r="L550" s="19"/>
      <c r="M550" s="19"/>
      <c r="N550" s="19"/>
      <c r="O550" s="19"/>
      <c r="P550" s="19"/>
      <c r="Q550" s="19"/>
      <c r="R550" s="19"/>
      <c r="S550" s="94"/>
      <c r="T550" s="19"/>
      <c r="U550" s="19">
        <v>26</v>
      </c>
    </row>
    <row r="551" spans="1:21" x14ac:dyDescent="0.2">
      <c r="A551" s="100">
        <v>27</v>
      </c>
      <c r="B551" s="19">
        <v>12</v>
      </c>
      <c r="C551" s="19">
        <v>3</v>
      </c>
      <c r="D551" s="19"/>
      <c r="E551" s="19"/>
      <c r="F551" s="19"/>
      <c r="G551" s="19"/>
      <c r="H551" s="19"/>
      <c r="I551" s="19"/>
      <c r="J551" s="19"/>
      <c r="K551" s="47"/>
      <c r="L551" s="19"/>
      <c r="M551" s="19"/>
      <c r="N551" s="19"/>
      <c r="O551" s="19"/>
      <c r="P551" s="19"/>
      <c r="Q551" s="19"/>
      <c r="R551" s="19"/>
      <c r="S551" s="19"/>
      <c r="T551" s="19"/>
      <c r="U551" s="19">
        <v>15</v>
      </c>
    </row>
    <row r="552" spans="1:21" x14ac:dyDescent="0.2">
      <c r="A552" s="100">
        <v>28</v>
      </c>
      <c r="B552" s="19">
        <v>65</v>
      </c>
      <c r="C552" s="19">
        <v>85</v>
      </c>
      <c r="D552" s="19"/>
      <c r="E552" s="19"/>
      <c r="F552" s="19"/>
      <c r="G552" s="19"/>
      <c r="H552" s="19"/>
      <c r="I552" s="19"/>
      <c r="J552" s="19"/>
      <c r="K552" s="47"/>
      <c r="L552" s="19"/>
      <c r="M552" s="19"/>
      <c r="N552" s="19"/>
      <c r="O552" s="19"/>
      <c r="P552" s="19"/>
      <c r="Q552" s="19"/>
      <c r="R552" s="19"/>
      <c r="S552" s="19"/>
      <c r="T552" s="19"/>
      <c r="U552" s="19">
        <v>150</v>
      </c>
    </row>
    <row r="553" spans="1:21" x14ac:dyDescent="0.2">
      <c r="A553" s="100">
        <v>29</v>
      </c>
      <c r="B553" s="19">
        <v>7</v>
      </c>
      <c r="C553" s="19">
        <v>20</v>
      </c>
      <c r="D553" s="19"/>
      <c r="E553" s="19"/>
      <c r="F553" s="19"/>
      <c r="G553" s="19"/>
      <c r="H553" s="19"/>
      <c r="I553" s="19"/>
      <c r="J553" s="19"/>
      <c r="K553" s="47"/>
      <c r="L553" s="19"/>
      <c r="M553" s="19"/>
      <c r="N553" s="19"/>
      <c r="O553" s="19"/>
      <c r="P553" s="19"/>
      <c r="Q553" s="19"/>
      <c r="R553" s="19"/>
      <c r="S553" s="19"/>
      <c r="T553" s="19"/>
      <c r="U553" s="19">
        <v>27</v>
      </c>
    </row>
    <row r="554" spans="1:21" x14ac:dyDescent="0.2">
      <c r="A554" s="100">
        <v>30</v>
      </c>
      <c r="B554" s="19">
        <v>2</v>
      </c>
      <c r="C554" s="19"/>
      <c r="D554" s="19"/>
      <c r="E554" s="19"/>
      <c r="F554" s="19"/>
      <c r="G554" s="19"/>
      <c r="H554" s="19"/>
      <c r="I554" s="19"/>
      <c r="J554" s="19"/>
      <c r="K554" s="47"/>
      <c r="L554" s="19"/>
      <c r="M554" s="19"/>
      <c r="N554" s="19">
        <v>2</v>
      </c>
      <c r="O554" s="19"/>
      <c r="P554" s="19"/>
      <c r="Q554" s="19"/>
      <c r="R554" s="19"/>
      <c r="S554" s="19">
        <v>1</v>
      </c>
      <c r="T554" s="19"/>
      <c r="U554" s="19">
        <v>5</v>
      </c>
    </row>
    <row r="555" spans="1:21" x14ac:dyDescent="0.2">
      <c r="A555" s="100">
        <v>31</v>
      </c>
      <c r="B555" s="19"/>
      <c r="C555" s="19"/>
      <c r="D555" s="19"/>
      <c r="E555" s="19"/>
      <c r="F555" s="19"/>
      <c r="G555" s="19"/>
      <c r="H555" s="19"/>
      <c r="I555" s="19"/>
      <c r="J555" s="19"/>
      <c r="K555" s="47"/>
      <c r="L555" s="19"/>
      <c r="M555" s="19"/>
      <c r="N555" s="19"/>
      <c r="O555" s="19"/>
      <c r="P555" s="19"/>
      <c r="Q555" s="19"/>
      <c r="R555" s="19"/>
      <c r="S555" s="19"/>
      <c r="T555" s="19"/>
      <c r="U555" s="94"/>
    </row>
    <row r="556" spans="1:21" x14ac:dyDescent="0.2">
      <c r="A556" s="100">
        <v>32</v>
      </c>
      <c r="B556" s="19"/>
      <c r="C556" s="19"/>
      <c r="D556" s="19"/>
      <c r="E556" s="19"/>
      <c r="F556" s="19"/>
      <c r="G556" s="19"/>
      <c r="H556" s="19"/>
      <c r="I556" s="19"/>
      <c r="J556" s="19"/>
      <c r="K556" s="47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x14ac:dyDescent="0.2">
      <c r="A557" s="100">
        <v>33</v>
      </c>
      <c r="B557" s="19"/>
      <c r="C557" s="19"/>
      <c r="D557" s="19"/>
      <c r="E557" s="19"/>
      <c r="F557" s="19"/>
      <c r="G557" s="19"/>
      <c r="H557" s="19"/>
      <c r="I557" s="19"/>
      <c r="J557" s="19"/>
      <c r="K557" s="47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 x14ac:dyDescent="0.2">
      <c r="A558" s="100">
        <v>34</v>
      </c>
      <c r="B558" s="19">
        <v>57</v>
      </c>
      <c r="C558" s="19"/>
      <c r="D558" s="19"/>
      <c r="E558" s="19"/>
      <c r="F558" s="19"/>
      <c r="G558" s="19"/>
      <c r="H558" s="19"/>
      <c r="I558" s="19"/>
      <c r="J558" s="19"/>
      <c r="K558" s="47"/>
      <c r="L558" s="19"/>
      <c r="M558" s="19"/>
      <c r="N558" s="19"/>
      <c r="O558" s="19"/>
      <c r="P558" s="19"/>
      <c r="Q558" s="19"/>
      <c r="R558" s="19"/>
      <c r="S558" s="19"/>
      <c r="T558" s="19"/>
      <c r="U558" s="19">
        <v>57</v>
      </c>
    </row>
    <row r="559" spans="1:21" x14ac:dyDescent="0.2">
      <c r="A559" s="100">
        <v>35</v>
      </c>
      <c r="B559" s="19"/>
      <c r="C559" s="19">
        <v>16</v>
      </c>
      <c r="D559" s="19"/>
      <c r="E559" s="19"/>
      <c r="F559" s="19"/>
      <c r="G559" s="19">
        <v>494</v>
      </c>
      <c r="H559" s="19"/>
      <c r="I559" s="19"/>
      <c r="J559" s="19"/>
      <c r="K559" s="47"/>
      <c r="L559" s="19"/>
      <c r="M559" s="19"/>
      <c r="N559" s="19">
        <v>92</v>
      </c>
      <c r="O559" s="19">
        <v>78</v>
      </c>
      <c r="P559" s="19">
        <v>210</v>
      </c>
      <c r="Q559" s="19"/>
      <c r="R559" s="19"/>
      <c r="S559" s="19">
        <v>712</v>
      </c>
      <c r="T559" s="19"/>
      <c r="U559" s="19">
        <v>1602</v>
      </c>
    </row>
    <row r="560" spans="1:21" x14ac:dyDescent="0.2">
      <c r="A560" s="100">
        <v>36</v>
      </c>
      <c r="B560" s="24"/>
      <c r="C560" s="24"/>
      <c r="D560" s="24"/>
      <c r="E560" s="24"/>
      <c r="F560" s="24"/>
      <c r="G560" s="24"/>
      <c r="H560" s="24"/>
      <c r="I560" s="24"/>
      <c r="J560" s="24"/>
      <c r="K560" s="48"/>
      <c r="L560" s="24"/>
      <c r="M560" s="24"/>
      <c r="N560" s="24"/>
      <c r="O560" s="24"/>
      <c r="P560" s="24"/>
      <c r="Q560" s="24"/>
      <c r="R560" s="24"/>
      <c r="S560" s="24"/>
      <c r="T560" s="24"/>
      <c r="U560" s="24"/>
    </row>
    <row r="561" spans="1:21" x14ac:dyDescent="0.2">
      <c r="A561" s="100">
        <v>37</v>
      </c>
      <c r="B561" s="26">
        <v>169</v>
      </c>
      <c r="C561" s="26">
        <v>124</v>
      </c>
      <c r="D561" s="26"/>
      <c r="E561" s="26"/>
      <c r="F561" s="26"/>
      <c r="G561" s="26">
        <v>494</v>
      </c>
      <c r="H561" s="26"/>
      <c r="I561" s="26"/>
      <c r="J561" s="26"/>
      <c r="K561" s="45"/>
      <c r="L561" s="26"/>
      <c r="M561" s="26"/>
      <c r="N561" s="26">
        <v>94</v>
      </c>
      <c r="O561" s="26">
        <v>78</v>
      </c>
      <c r="P561" s="26">
        <v>210</v>
      </c>
      <c r="Q561" s="26"/>
      <c r="R561" s="26"/>
      <c r="S561" s="26">
        <v>713</v>
      </c>
      <c r="T561" s="26"/>
      <c r="U561" s="26">
        <v>1882</v>
      </c>
    </row>
    <row r="562" spans="1:21" x14ac:dyDescent="0.2">
      <c r="A562" s="100"/>
      <c r="B562" s="20"/>
      <c r="C562" s="20"/>
      <c r="D562" s="20"/>
      <c r="E562" s="20"/>
      <c r="F562" s="20"/>
      <c r="G562" s="20"/>
      <c r="H562" s="20"/>
      <c r="I562" s="20"/>
      <c r="J562" s="20"/>
      <c r="K562" s="46"/>
      <c r="L562" s="23"/>
      <c r="M562" s="26"/>
      <c r="N562" s="26"/>
      <c r="O562" s="26"/>
      <c r="P562" s="26"/>
      <c r="Q562" s="26"/>
      <c r="R562" s="26"/>
      <c r="S562" s="26"/>
      <c r="T562" s="26"/>
      <c r="U562" s="49"/>
    </row>
    <row r="563" spans="1:21" x14ac:dyDescent="0.2">
      <c r="A563" s="100">
        <v>38</v>
      </c>
      <c r="B563" s="20"/>
      <c r="C563" s="20"/>
      <c r="D563" s="20"/>
      <c r="E563" s="20"/>
      <c r="F563" s="20"/>
      <c r="G563" s="20"/>
      <c r="H563" s="20"/>
      <c r="I563" s="20"/>
      <c r="J563" s="20"/>
      <c r="K563" s="46"/>
      <c r="L563" s="21"/>
      <c r="M563" s="20"/>
      <c r="N563" s="20"/>
      <c r="O563" s="20"/>
      <c r="P563" s="20"/>
      <c r="Q563" s="20"/>
      <c r="R563" s="20"/>
      <c r="S563" s="20"/>
      <c r="T563" s="20"/>
      <c r="U563" s="20"/>
    </row>
    <row r="564" spans="1:21" x14ac:dyDescent="0.2">
      <c r="A564" s="100">
        <v>39</v>
      </c>
      <c r="B564" s="24"/>
      <c r="C564" s="24"/>
      <c r="D564" s="24"/>
      <c r="E564" s="24"/>
      <c r="F564" s="24"/>
      <c r="G564" s="24"/>
      <c r="H564" s="24"/>
      <c r="I564" s="24"/>
      <c r="J564" s="24"/>
      <c r="K564" s="48"/>
      <c r="L564" s="25"/>
      <c r="M564" s="24"/>
      <c r="N564" s="24"/>
      <c r="O564" s="24"/>
      <c r="P564" s="24"/>
      <c r="Q564" s="24"/>
      <c r="R564" s="24"/>
      <c r="S564" s="24"/>
      <c r="T564" s="24"/>
      <c r="U564" s="24"/>
    </row>
    <row r="565" spans="1:21" x14ac:dyDescent="0.2">
      <c r="A565" s="100">
        <v>40</v>
      </c>
      <c r="B565" s="26"/>
      <c r="C565" s="26"/>
      <c r="D565" s="26"/>
      <c r="E565" s="26"/>
      <c r="F565" s="26"/>
      <c r="G565" s="26"/>
      <c r="H565" s="26"/>
      <c r="I565" s="26"/>
      <c r="J565" s="26"/>
      <c r="K565" s="45"/>
      <c r="L565" s="26"/>
      <c r="M565" s="26"/>
      <c r="N565" s="26"/>
      <c r="O565" s="26"/>
      <c r="P565" s="26"/>
      <c r="Q565" s="26"/>
      <c r="R565" s="26"/>
      <c r="S565" s="26"/>
      <c r="T565" s="26"/>
      <c r="U565" s="26"/>
    </row>
    <row r="566" spans="1:21" x14ac:dyDescent="0.2">
      <c r="A566" s="100">
        <v>41</v>
      </c>
      <c r="B566" s="26">
        <v>14321</v>
      </c>
      <c r="C566" s="26" t="s">
        <v>477</v>
      </c>
      <c r="D566" s="26">
        <v>3650</v>
      </c>
      <c r="E566" s="26" t="s">
        <v>478</v>
      </c>
      <c r="F566" s="26" t="s">
        <v>479</v>
      </c>
      <c r="G566" s="62">
        <v>2464</v>
      </c>
      <c r="H566" s="26">
        <v>3053</v>
      </c>
      <c r="I566" s="26">
        <v>7754</v>
      </c>
      <c r="J566" s="26">
        <v>6170</v>
      </c>
      <c r="K566" s="45">
        <v>5029</v>
      </c>
      <c r="L566" s="42">
        <v>1751</v>
      </c>
      <c r="M566" s="26">
        <v>5963</v>
      </c>
      <c r="N566" s="26">
        <v>827</v>
      </c>
      <c r="O566" s="62">
        <v>336</v>
      </c>
      <c r="P566" s="26">
        <v>1389</v>
      </c>
      <c r="Q566" s="26">
        <v>56353</v>
      </c>
      <c r="R566" s="26">
        <v>25726</v>
      </c>
      <c r="S566" s="26">
        <v>5412</v>
      </c>
      <c r="T566" s="26">
        <v>1554</v>
      </c>
      <c r="U566" s="26" t="s">
        <v>489</v>
      </c>
    </row>
    <row r="567" spans="1:21" x14ac:dyDescent="0.2">
      <c r="A567" s="134">
        <v>42</v>
      </c>
      <c r="B567" s="26">
        <v>149</v>
      </c>
      <c r="C567" s="26"/>
      <c r="D567" s="26"/>
      <c r="E567" s="26">
        <v>742</v>
      </c>
      <c r="F567" s="26"/>
      <c r="G567" s="26"/>
      <c r="H567" s="26"/>
      <c r="I567" s="26"/>
      <c r="J567" s="26"/>
      <c r="K567" s="45"/>
      <c r="L567" s="42"/>
      <c r="M567" s="26"/>
      <c r="N567" s="26"/>
      <c r="O567" s="26"/>
      <c r="P567" s="26"/>
      <c r="Q567" s="26">
        <v>455</v>
      </c>
      <c r="R567" s="26">
        <v>213</v>
      </c>
      <c r="S567" s="26"/>
      <c r="T567" s="26"/>
      <c r="U567" s="26">
        <v>1559</v>
      </c>
    </row>
    <row r="569" spans="1:21" ht="15.75" x14ac:dyDescent="0.2">
      <c r="A569" s="12" t="s">
        <v>673</v>
      </c>
      <c r="L569" s="12" t="s">
        <v>46</v>
      </c>
    </row>
    <row r="570" spans="1:21" ht="15.75" x14ac:dyDescent="0.2">
      <c r="A570" s="12" t="s">
        <v>674</v>
      </c>
    </row>
    <row r="571" spans="1:21" x14ac:dyDescent="0.2">
      <c r="C571" s="18">
        <f t="shared" ref="C571:M571" si="67">SUM(C524:C526)-C527</f>
        <v>0</v>
      </c>
      <c r="D571" s="18">
        <f t="shared" si="67"/>
        <v>0</v>
      </c>
      <c r="E571" s="18" t="e">
        <f t="shared" si="67"/>
        <v>#VALUE!</v>
      </c>
      <c r="F571" s="18">
        <f t="shared" si="67"/>
        <v>0</v>
      </c>
      <c r="G571" s="18">
        <f t="shared" si="67"/>
        <v>0</v>
      </c>
      <c r="H571" s="18">
        <f t="shared" si="67"/>
        <v>0</v>
      </c>
      <c r="I571" s="18">
        <f t="shared" si="67"/>
        <v>0</v>
      </c>
      <c r="J571" s="18">
        <f t="shared" si="67"/>
        <v>0</v>
      </c>
      <c r="K571" s="18">
        <f t="shared" si="67"/>
        <v>0</v>
      </c>
      <c r="L571" s="18">
        <f t="shared" si="67"/>
        <v>0</v>
      </c>
      <c r="M571" s="18">
        <f t="shared" si="67"/>
        <v>0</v>
      </c>
      <c r="N571" s="18">
        <f t="shared" ref="N571:U571" si="68">SUM(N524:N526)-N527</f>
        <v>0</v>
      </c>
      <c r="O571" s="18">
        <f t="shared" si="68"/>
        <v>0</v>
      </c>
      <c r="P571" s="18">
        <f t="shared" si="68"/>
        <v>0</v>
      </c>
      <c r="Q571" s="18">
        <f t="shared" si="68"/>
        <v>0</v>
      </c>
      <c r="R571" s="18">
        <f t="shared" si="68"/>
        <v>0</v>
      </c>
      <c r="S571" s="18">
        <f t="shared" si="68"/>
        <v>0</v>
      </c>
      <c r="T571" s="18">
        <f t="shared" si="68"/>
        <v>0</v>
      </c>
      <c r="U571" s="18" t="e">
        <f t="shared" si="68"/>
        <v>#VALUE!</v>
      </c>
    </row>
    <row r="572" spans="1:21" x14ac:dyDescent="0.2">
      <c r="C572" s="18" t="e">
        <f t="shared" ref="C572:M572" si="69">SUM(C528:C529)-C530</f>
        <v>#VALUE!</v>
      </c>
      <c r="D572" s="18">
        <f t="shared" si="69"/>
        <v>0</v>
      </c>
      <c r="E572" s="18">
        <f t="shared" si="69"/>
        <v>0</v>
      </c>
      <c r="F572" s="18">
        <f t="shared" si="69"/>
        <v>0</v>
      </c>
      <c r="G572" s="18">
        <f t="shared" si="69"/>
        <v>0</v>
      </c>
      <c r="H572" s="18">
        <f t="shared" si="69"/>
        <v>0</v>
      </c>
      <c r="I572" s="18">
        <f t="shared" si="69"/>
        <v>0</v>
      </c>
      <c r="J572" s="18">
        <f t="shared" si="69"/>
        <v>0</v>
      </c>
      <c r="K572" s="18">
        <f t="shared" si="69"/>
        <v>0</v>
      </c>
      <c r="L572" s="18">
        <f t="shared" si="69"/>
        <v>0</v>
      </c>
      <c r="M572" s="18">
        <f t="shared" si="69"/>
        <v>0</v>
      </c>
      <c r="N572" s="18">
        <f t="shared" ref="N572:U572" si="70">SUM(N528:N529)-N530</f>
        <v>0</v>
      </c>
      <c r="O572" s="18">
        <f t="shared" si="70"/>
        <v>0</v>
      </c>
      <c r="P572" s="18">
        <f t="shared" si="70"/>
        <v>0</v>
      </c>
      <c r="Q572" s="18">
        <f t="shared" si="70"/>
        <v>0</v>
      </c>
      <c r="R572" s="18">
        <f t="shared" si="70"/>
        <v>0</v>
      </c>
      <c r="S572" s="18">
        <f t="shared" si="70"/>
        <v>0</v>
      </c>
      <c r="T572" s="18">
        <f t="shared" si="70"/>
        <v>0</v>
      </c>
      <c r="U572" s="18" t="e">
        <f t="shared" si="70"/>
        <v>#VALUE!</v>
      </c>
    </row>
    <row r="573" spans="1:21" x14ac:dyDescent="0.2">
      <c r="C573" s="18">
        <f t="shared" ref="C573:M573" si="71">SUM(C531:C533)-C534</f>
        <v>0</v>
      </c>
      <c r="D573" s="18">
        <f t="shared" si="71"/>
        <v>0</v>
      </c>
      <c r="E573" s="18">
        <f t="shared" si="71"/>
        <v>0</v>
      </c>
      <c r="F573" s="18">
        <f t="shared" si="71"/>
        <v>0</v>
      </c>
      <c r="G573" s="18">
        <f t="shared" si="71"/>
        <v>0</v>
      </c>
      <c r="H573" s="18">
        <f t="shared" si="71"/>
        <v>0</v>
      </c>
      <c r="I573" s="18">
        <f t="shared" si="71"/>
        <v>0</v>
      </c>
      <c r="J573" s="18">
        <f t="shared" si="71"/>
        <v>0</v>
      </c>
      <c r="K573" s="18">
        <f t="shared" si="71"/>
        <v>0</v>
      </c>
      <c r="L573" s="18">
        <f t="shared" si="71"/>
        <v>0</v>
      </c>
      <c r="M573" s="18">
        <f t="shared" si="71"/>
        <v>0</v>
      </c>
      <c r="N573" s="18">
        <f t="shared" ref="N573:U573" si="72">SUM(N531:N533)-N534</f>
        <v>0</v>
      </c>
      <c r="O573" s="18">
        <f t="shared" si="72"/>
        <v>0</v>
      </c>
      <c r="P573" s="18">
        <f t="shared" si="72"/>
        <v>0</v>
      </c>
      <c r="Q573" s="18">
        <f t="shared" si="72"/>
        <v>0</v>
      </c>
      <c r="R573" s="18">
        <f t="shared" si="72"/>
        <v>0</v>
      </c>
      <c r="S573" s="18">
        <f t="shared" si="72"/>
        <v>0</v>
      </c>
      <c r="T573" s="18">
        <f t="shared" si="72"/>
        <v>0</v>
      </c>
      <c r="U573" s="18">
        <f t="shared" si="72"/>
        <v>0</v>
      </c>
    </row>
    <row r="574" spans="1:21" x14ac:dyDescent="0.2">
      <c r="C574" s="18">
        <f t="shared" ref="C574:M574" si="73">SUM(C535:C538)-C539</f>
        <v>0</v>
      </c>
      <c r="D574" s="18">
        <f t="shared" si="73"/>
        <v>0</v>
      </c>
      <c r="E574" s="18">
        <f t="shared" si="73"/>
        <v>0</v>
      </c>
      <c r="F574" s="18">
        <f t="shared" si="73"/>
        <v>0</v>
      </c>
      <c r="G574" s="18">
        <f t="shared" si="73"/>
        <v>0</v>
      </c>
      <c r="H574" s="18">
        <f t="shared" si="73"/>
        <v>0</v>
      </c>
      <c r="I574" s="18">
        <f t="shared" si="73"/>
        <v>0</v>
      </c>
      <c r="J574" s="18">
        <f t="shared" si="73"/>
        <v>0</v>
      </c>
      <c r="K574" s="18">
        <f t="shared" si="73"/>
        <v>0</v>
      </c>
      <c r="L574" s="18">
        <f t="shared" si="73"/>
        <v>0</v>
      </c>
      <c r="M574" s="18">
        <f t="shared" si="73"/>
        <v>0</v>
      </c>
      <c r="N574" s="18">
        <f t="shared" ref="N574:U574" si="74">SUM(N535:N538)-N539</f>
        <v>0</v>
      </c>
      <c r="O574" s="18">
        <f t="shared" si="74"/>
        <v>0</v>
      </c>
      <c r="P574" s="18">
        <f t="shared" si="74"/>
        <v>0</v>
      </c>
      <c r="Q574" s="18">
        <f t="shared" si="74"/>
        <v>0</v>
      </c>
      <c r="R574" s="18">
        <f t="shared" si="74"/>
        <v>0</v>
      </c>
      <c r="S574" s="18">
        <f t="shared" si="74"/>
        <v>0</v>
      </c>
      <c r="T574" s="18">
        <f t="shared" si="74"/>
        <v>0</v>
      </c>
      <c r="U574" s="18">
        <f t="shared" si="74"/>
        <v>0</v>
      </c>
    </row>
    <row r="575" spans="1:21" x14ac:dyDescent="0.2">
      <c r="C575" s="18">
        <f t="shared" ref="C575:M575" si="75">SUM(C550:C560)-C561</f>
        <v>0</v>
      </c>
      <c r="D575" s="18">
        <f t="shared" si="75"/>
        <v>0</v>
      </c>
      <c r="E575" s="18">
        <f t="shared" si="75"/>
        <v>0</v>
      </c>
      <c r="F575" s="18">
        <f t="shared" si="75"/>
        <v>0</v>
      </c>
      <c r="G575" s="18">
        <f t="shared" si="75"/>
        <v>0</v>
      </c>
      <c r="H575" s="18">
        <f t="shared" si="75"/>
        <v>0</v>
      </c>
      <c r="I575" s="18">
        <f t="shared" si="75"/>
        <v>0</v>
      </c>
      <c r="J575" s="18">
        <f t="shared" si="75"/>
        <v>0</v>
      </c>
      <c r="K575" s="18">
        <f t="shared" si="75"/>
        <v>0</v>
      </c>
      <c r="L575" s="18">
        <f t="shared" si="75"/>
        <v>0</v>
      </c>
      <c r="M575" s="18">
        <f t="shared" si="75"/>
        <v>0</v>
      </c>
      <c r="N575" s="18">
        <f t="shared" ref="N575:U575" si="76">SUM(N550:N560)-N561</f>
        <v>0</v>
      </c>
      <c r="O575" s="18">
        <f t="shared" si="76"/>
        <v>0</v>
      </c>
      <c r="P575" s="18">
        <f t="shared" si="76"/>
        <v>0</v>
      </c>
      <c r="Q575" s="18">
        <f t="shared" si="76"/>
        <v>0</v>
      </c>
      <c r="R575" s="18">
        <f t="shared" si="76"/>
        <v>0</v>
      </c>
      <c r="S575" s="18">
        <f t="shared" si="76"/>
        <v>0</v>
      </c>
      <c r="T575" s="18">
        <f t="shared" si="76"/>
        <v>0</v>
      </c>
      <c r="U575" s="18">
        <f t="shared" si="76"/>
        <v>0</v>
      </c>
    </row>
    <row r="576" spans="1:21" x14ac:dyDescent="0.2">
      <c r="C576" s="18">
        <f t="shared" ref="C576:M576" si="77">SUM(C562:C564)-C565</f>
        <v>0</v>
      </c>
      <c r="D576" s="18">
        <f t="shared" si="77"/>
        <v>0</v>
      </c>
      <c r="E576" s="18">
        <f t="shared" si="77"/>
        <v>0</v>
      </c>
      <c r="F576" s="18">
        <f t="shared" si="77"/>
        <v>0</v>
      </c>
      <c r="G576" s="18">
        <f t="shared" si="77"/>
        <v>0</v>
      </c>
      <c r="H576" s="18">
        <f t="shared" si="77"/>
        <v>0</v>
      </c>
      <c r="I576" s="18">
        <f t="shared" si="77"/>
        <v>0</v>
      </c>
      <c r="J576" s="18">
        <f t="shared" si="77"/>
        <v>0</v>
      </c>
      <c r="K576" s="18">
        <f t="shared" si="77"/>
        <v>0</v>
      </c>
      <c r="L576" s="18">
        <f t="shared" si="77"/>
        <v>0</v>
      </c>
      <c r="M576" s="18">
        <f t="shared" si="77"/>
        <v>0</v>
      </c>
      <c r="N576" s="18">
        <f t="shared" ref="N576:U576" si="78">SUM(N562:N564)-N565</f>
        <v>0</v>
      </c>
      <c r="O576" s="18">
        <f t="shared" si="78"/>
        <v>0</v>
      </c>
      <c r="P576" s="18">
        <f t="shared" si="78"/>
        <v>0</v>
      </c>
      <c r="Q576" s="18">
        <f t="shared" si="78"/>
        <v>0</v>
      </c>
      <c r="R576" s="18">
        <f t="shared" si="78"/>
        <v>0</v>
      </c>
      <c r="S576" s="18">
        <f t="shared" si="78"/>
        <v>0</v>
      </c>
      <c r="T576" s="18">
        <f t="shared" si="78"/>
        <v>0</v>
      </c>
      <c r="U576" s="18">
        <f t="shared" si="78"/>
        <v>0</v>
      </c>
    </row>
    <row r="577" spans="1:21" x14ac:dyDescent="0.2">
      <c r="C577" s="18" t="e">
        <f t="shared" ref="C577:M577" si="79">C565+C561+C539+C534+C530+C527+SUM(C540:C548)-C566</f>
        <v>#VALUE!</v>
      </c>
      <c r="D577" s="18">
        <f t="shared" si="79"/>
        <v>0</v>
      </c>
      <c r="E577" s="18" t="e">
        <f t="shared" si="79"/>
        <v>#VALUE!</v>
      </c>
      <c r="F577" s="18" t="e">
        <f t="shared" si="79"/>
        <v>#VALUE!</v>
      </c>
      <c r="G577" s="18">
        <f t="shared" si="79"/>
        <v>2</v>
      </c>
      <c r="H577" s="18">
        <f t="shared" si="79"/>
        <v>0</v>
      </c>
      <c r="I577" s="18">
        <f t="shared" si="79"/>
        <v>0</v>
      </c>
      <c r="J577" s="18">
        <f t="shared" si="79"/>
        <v>0</v>
      </c>
      <c r="K577" s="18">
        <f t="shared" si="79"/>
        <v>0</v>
      </c>
      <c r="L577" s="18">
        <f t="shared" si="79"/>
        <v>0</v>
      </c>
      <c r="M577" s="18">
        <f t="shared" si="79"/>
        <v>0</v>
      </c>
      <c r="N577" s="18">
        <f t="shared" ref="N577:U577" si="80">N565+N561+N539+N534+N530+N527+SUM(N540:N548)-N566</f>
        <v>0</v>
      </c>
      <c r="O577" s="18">
        <f t="shared" si="80"/>
        <v>2970</v>
      </c>
      <c r="P577" s="18">
        <f t="shared" si="80"/>
        <v>0</v>
      </c>
      <c r="Q577" s="18">
        <f t="shared" si="80"/>
        <v>0</v>
      </c>
      <c r="R577" s="18">
        <f t="shared" si="80"/>
        <v>0</v>
      </c>
      <c r="S577" s="18">
        <f t="shared" si="80"/>
        <v>0</v>
      </c>
      <c r="T577" s="18">
        <f t="shared" si="80"/>
        <v>0</v>
      </c>
      <c r="U577" s="18" t="e">
        <f t="shared" si="80"/>
        <v>#VALUE!</v>
      </c>
    </row>
    <row r="579" spans="1:21" x14ac:dyDescent="0.2">
      <c r="A579" s="66" t="s">
        <v>102</v>
      </c>
      <c r="L579" s="66" t="s">
        <v>103</v>
      </c>
    </row>
    <row r="580" spans="1:21" x14ac:dyDescent="0.2">
      <c r="A580" s="137" t="s">
        <v>96</v>
      </c>
      <c r="B580" s="137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8"/>
    </row>
    <row r="581" spans="1:21" x14ac:dyDescent="0.2">
      <c r="A581" s="149"/>
      <c r="B581" s="151" t="s">
        <v>490</v>
      </c>
      <c r="C581" s="152"/>
      <c r="D581" s="152"/>
      <c r="E581" s="152"/>
      <c r="F581" s="152"/>
      <c r="G581" s="152"/>
      <c r="H581" s="152"/>
      <c r="I581" s="152"/>
      <c r="J581" s="152"/>
      <c r="K581" s="153"/>
      <c r="L581" s="144" t="s">
        <v>497</v>
      </c>
      <c r="M581" s="137"/>
      <c r="N581" s="137"/>
      <c r="O581" s="137"/>
      <c r="P581" s="137"/>
      <c r="Q581" s="137"/>
      <c r="R581" s="137"/>
      <c r="S581" s="138"/>
    </row>
    <row r="582" spans="1:21" ht="51" x14ac:dyDescent="0.2">
      <c r="A582" s="150"/>
      <c r="B582" s="34" t="s">
        <v>491</v>
      </c>
      <c r="C582" s="34" t="s">
        <v>492</v>
      </c>
      <c r="D582" s="34" t="s">
        <v>104</v>
      </c>
      <c r="E582" s="34" t="s">
        <v>105</v>
      </c>
      <c r="F582" s="34" t="s">
        <v>493</v>
      </c>
      <c r="G582" s="34" t="s">
        <v>494</v>
      </c>
      <c r="H582" s="34" t="s">
        <v>106</v>
      </c>
      <c r="I582" s="34" t="s">
        <v>495</v>
      </c>
      <c r="J582" s="34" t="s">
        <v>496</v>
      </c>
      <c r="K582" s="43" t="s">
        <v>269</v>
      </c>
      <c r="L582" s="37" t="s">
        <v>498</v>
      </c>
      <c r="M582" s="34" t="s">
        <v>499</v>
      </c>
      <c r="N582" s="34" t="s">
        <v>500</v>
      </c>
      <c r="O582" s="34" t="s">
        <v>501</v>
      </c>
      <c r="P582" s="34" t="s">
        <v>502</v>
      </c>
      <c r="Q582" s="34" t="s">
        <v>503</v>
      </c>
      <c r="R582" s="34" t="s">
        <v>269</v>
      </c>
      <c r="S582" s="34" t="s">
        <v>504</v>
      </c>
    </row>
    <row r="583" spans="1:21" x14ac:dyDescent="0.2">
      <c r="A583" s="91">
        <v>1</v>
      </c>
      <c r="B583" s="53">
        <v>779</v>
      </c>
      <c r="C583" s="53">
        <v>735</v>
      </c>
      <c r="D583" s="53">
        <v>861</v>
      </c>
      <c r="E583" s="20"/>
      <c r="F583" s="20"/>
      <c r="G583" s="20"/>
      <c r="H583" s="53">
        <v>1009</v>
      </c>
      <c r="I583" s="20"/>
      <c r="J583" s="53">
        <v>880</v>
      </c>
      <c r="K583" s="54">
        <v>4264</v>
      </c>
      <c r="L583" s="53">
        <v>2773</v>
      </c>
      <c r="M583" s="53">
        <v>743</v>
      </c>
      <c r="N583" s="53">
        <v>101</v>
      </c>
      <c r="O583" s="53">
        <v>4</v>
      </c>
      <c r="P583" s="53">
        <v>2098</v>
      </c>
      <c r="Q583" s="53">
        <v>3746</v>
      </c>
      <c r="R583" s="53">
        <v>9465</v>
      </c>
      <c r="S583" s="20" t="s">
        <v>505</v>
      </c>
    </row>
    <row r="584" spans="1:21" x14ac:dyDescent="0.2">
      <c r="A584" s="92">
        <v>2</v>
      </c>
      <c r="B584" s="19"/>
      <c r="C584" s="19"/>
      <c r="D584" s="19"/>
      <c r="E584" s="19"/>
      <c r="F584" s="19"/>
      <c r="G584" s="19"/>
      <c r="H584" s="19"/>
      <c r="I584" s="19"/>
      <c r="J584" s="19"/>
      <c r="K584" s="47"/>
      <c r="L584" s="19"/>
      <c r="M584" s="19"/>
      <c r="N584" s="19"/>
      <c r="O584" s="19"/>
      <c r="P584" s="19"/>
      <c r="Q584" s="19"/>
      <c r="R584" s="19"/>
      <c r="S584" s="19"/>
    </row>
    <row r="585" spans="1:21" x14ac:dyDescent="0.2">
      <c r="A585" s="92">
        <v>3</v>
      </c>
      <c r="B585" s="19"/>
      <c r="C585" s="19"/>
      <c r="D585" s="19"/>
      <c r="E585" s="19"/>
      <c r="F585" s="19"/>
      <c r="G585" s="19"/>
      <c r="H585" s="19"/>
      <c r="I585" s="19"/>
      <c r="J585" s="19"/>
      <c r="K585" s="47"/>
      <c r="L585" s="19"/>
      <c r="M585" s="19"/>
      <c r="N585" s="19"/>
      <c r="O585" s="19"/>
      <c r="P585" s="19"/>
      <c r="Q585" s="19"/>
      <c r="R585" s="19"/>
      <c r="S585" s="19"/>
    </row>
    <row r="586" spans="1:21" x14ac:dyDescent="0.2">
      <c r="A586" s="92">
        <v>4</v>
      </c>
      <c r="B586" s="55">
        <v>779</v>
      </c>
      <c r="C586" s="55">
        <v>735</v>
      </c>
      <c r="D586" s="55">
        <v>861</v>
      </c>
      <c r="E586" s="19"/>
      <c r="F586" s="19"/>
      <c r="G586" s="19"/>
      <c r="H586" s="55">
        <v>1009</v>
      </c>
      <c r="I586" s="19"/>
      <c r="J586" s="55">
        <v>880</v>
      </c>
      <c r="K586" s="56">
        <v>4264</v>
      </c>
      <c r="L586" s="55">
        <v>2773</v>
      </c>
      <c r="M586" s="55">
        <v>743</v>
      </c>
      <c r="N586" s="55">
        <v>101</v>
      </c>
      <c r="O586" s="55">
        <v>4</v>
      </c>
      <c r="P586" s="55">
        <v>2098</v>
      </c>
      <c r="Q586" s="55">
        <v>3746</v>
      </c>
      <c r="R586" s="55">
        <v>9465</v>
      </c>
      <c r="S586" s="19" t="s">
        <v>506</v>
      </c>
    </row>
    <row r="587" spans="1:21" x14ac:dyDescent="0.2">
      <c r="A587" s="92">
        <v>5</v>
      </c>
      <c r="B587" s="55">
        <v>40964</v>
      </c>
      <c r="C587" s="19"/>
      <c r="D587" s="19"/>
      <c r="E587" s="19"/>
      <c r="F587" s="19"/>
      <c r="G587" s="19"/>
      <c r="H587" s="55">
        <v>12123</v>
      </c>
      <c r="I587" s="55">
        <v>1196</v>
      </c>
      <c r="J587" s="19"/>
      <c r="K587" s="56">
        <v>54281</v>
      </c>
      <c r="L587" s="55">
        <v>1203</v>
      </c>
      <c r="M587" s="19"/>
      <c r="N587" s="19"/>
      <c r="O587" s="19"/>
      <c r="P587" s="19"/>
      <c r="Q587" s="19"/>
      <c r="R587" s="55">
        <v>1203</v>
      </c>
      <c r="S587" s="55">
        <v>55484</v>
      </c>
    </row>
    <row r="588" spans="1:21" x14ac:dyDescent="0.2">
      <c r="A588" s="92">
        <v>6</v>
      </c>
      <c r="B588" s="57">
        <v>18395</v>
      </c>
      <c r="C588" s="57">
        <v>27479</v>
      </c>
      <c r="D588" s="57">
        <v>30446</v>
      </c>
      <c r="E588" s="24"/>
      <c r="F588" s="57">
        <v>34</v>
      </c>
      <c r="G588" s="57">
        <v>41905</v>
      </c>
      <c r="H588" s="57">
        <v>1092</v>
      </c>
      <c r="I588" s="57">
        <v>26220</v>
      </c>
      <c r="J588" s="57">
        <v>24419</v>
      </c>
      <c r="K588" s="58">
        <v>169990</v>
      </c>
      <c r="L588" s="57">
        <v>34326</v>
      </c>
      <c r="M588" s="57">
        <v>12742</v>
      </c>
      <c r="N588" s="57">
        <v>13238</v>
      </c>
      <c r="O588" s="57">
        <v>12246</v>
      </c>
      <c r="P588" s="24"/>
      <c r="Q588" s="57">
        <v>13642</v>
      </c>
      <c r="R588" s="57">
        <v>86194</v>
      </c>
      <c r="S588" s="24" t="s">
        <v>507</v>
      </c>
    </row>
    <row r="589" spans="1:21" x14ac:dyDescent="0.2">
      <c r="A589" s="92">
        <v>7</v>
      </c>
      <c r="B589" s="62">
        <v>59357</v>
      </c>
      <c r="C589" s="51">
        <v>27479</v>
      </c>
      <c r="D589" s="51">
        <v>30446</v>
      </c>
      <c r="E589" s="26"/>
      <c r="F589" s="51">
        <v>34</v>
      </c>
      <c r="G589" s="51">
        <v>41905</v>
      </c>
      <c r="H589" s="51">
        <v>13215</v>
      </c>
      <c r="I589" s="51">
        <v>27416</v>
      </c>
      <c r="J589" s="51">
        <v>24419</v>
      </c>
      <c r="K589" s="52">
        <v>224271</v>
      </c>
      <c r="L589" s="51">
        <v>35529</v>
      </c>
      <c r="M589" s="51">
        <v>12742</v>
      </c>
      <c r="N589" s="51">
        <v>13238</v>
      </c>
      <c r="O589" s="51">
        <v>12246</v>
      </c>
      <c r="P589" s="26"/>
      <c r="Q589" s="51">
        <v>13642</v>
      </c>
      <c r="R589" s="51">
        <v>87397</v>
      </c>
      <c r="S589" s="26" t="s">
        <v>508</v>
      </c>
    </row>
    <row r="590" spans="1:21" x14ac:dyDescent="0.2">
      <c r="A590" s="92">
        <v>8</v>
      </c>
      <c r="B590" s="20"/>
      <c r="C590" s="20"/>
      <c r="D590" s="20"/>
      <c r="E590" s="20"/>
      <c r="F590" s="20"/>
      <c r="G590" s="20"/>
      <c r="H590" s="20"/>
      <c r="I590" s="20"/>
      <c r="J590" s="20"/>
      <c r="K590" s="46"/>
      <c r="L590" s="20"/>
      <c r="M590" s="20"/>
      <c r="N590" s="20"/>
      <c r="O590" s="20"/>
      <c r="P590" s="20"/>
      <c r="Q590" s="20"/>
      <c r="R590" s="20"/>
      <c r="S590" s="20"/>
    </row>
    <row r="591" spans="1:21" x14ac:dyDescent="0.2">
      <c r="A591" s="92">
        <v>9</v>
      </c>
      <c r="B591" s="19"/>
      <c r="C591" s="19"/>
      <c r="D591" s="19"/>
      <c r="E591" s="19"/>
      <c r="F591" s="19"/>
      <c r="G591" s="19"/>
      <c r="H591" s="19"/>
      <c r="I591" s="19"/>
      <c r="J591" s="19"/>
      <c r="K591" s="47"/>
      <c r="L591" s="19"/>
      <c r="M591" s="19"/>
      <c r="N591" s="19"/>
      <c r="O591" s="19"/>
      <c r="P591" s="55">
        <v>171</v>
      </c>
      <c r="Q591" s="19"/>
      <c r="R591" s="55">
        <v>171</v>
      </c>
      <c r="S591" s="55">
        <v>1181</v>
      </c>
    </row>
    <row r="592" spans="1:21" x14ac:dyDescent="0.2">
      <c r="A592" s="92">
        <v>10</v>
      </c>
      <c r="B592" s="57">
        <v>1601</v>
      </c>
      <c r="C592" s="57">
        <v>2490</v>
      </c>
      <c r="D592" s="26">
        <v>33095</v>
      </c>
      <c r="E592" s="57">
        <v>18</v>
      </c>
      <c r="F592" s="57">
        <v>84</v>
      </c>
      <c r="G592" s="57">
        <v>12593</v>
      </c>
      <c r="H592" s="57">
        <v>1781</v>
      </c>
      <c r="I592" s="57">
        <v>2724</v>
      </c>
      <c r="J592" s="57">
        <v>2808</v>
      </c>
      <c r="K592" s="58">
        <v>27494</v>
      </c>
      <c r="L592" s="57">
        <v>448</v>
      </c>
      <c r="M592" s="57">
        <v>244</v>
      </c>
      <c r="N592" s="57">
        <v>2074</v>
      </c>
      <c r="O592" s="57">
        <v>31</v>
      </c>
      <c r="P592" s="57">
        <v>2796</v>
      </c>
      <c r="Q592" s="57">
        <v>160</v>
      </c>
      <c r="R592" s="57">
        <v>5753</v>
      </c>
      <c r="S592" s="57">
        <v>38239</v>
      </c>
    </row>
    <row r="593" spans="1:19" x14ac:dyDescent="0.2">
      <c r="A593" s="92">
        <v>11</v>
      </c>
      <c r="B593" s="51">
        <v>1601</v>
      </c>
      <c r="C593" s="51">
        <v>2490</v>
      </c>
      <c r="D593" s="62">
        <v>33095</v>
      </c>
      <c r="E593" s="51">
        <v>18</v>
      </c>
      <c r="F593" s="51">
        <v>84</v>
      </c>
      <c r="G593" s="51">
        <v>12593</v>
      </c>
      <c r="H593" s="51">
        <v>1781</v>
      </c>
      <c r="I593" s="51">
        <v>2724</v>
      </c>
      <c r="J593" s="51">
        <v>2808</v>
      </c>
      <c r="K593" s="52">
        <v>27494</v>
      </c>
      <c r="L593" s="51">
        <v>448</v>
      </c>
      <c r="M593" s="51">
        <v>244</v>
      </c>
      <c r="N593" s="51">
        <v>2074</v>
      </c>
      <c r="O593" s="51">
        <v>31</v>
      </c>
      <c r="P593" s="51">
        <v>2967</v>
      </c>
      <c r="Q593" s="51">
        <v>160</v>
      </c>
      <c r="R593" s="51">
        <v>5924</v>
      </c>
      <c r="S593" s="51">
        <v>39420</v>
      </c>
    </row>
    <row r="594" spans="1:19" x14ac:dyDescent="0.2">
      <c r="A594" s="92">
        <v>12</v>
      </c>
      <c r="B594" s="53">
        <v>853</v>
      </c>
      <c r="C594" s="53">
        <v>157</v>
      </c>
      <c r="D594" s="53">
        <v>450</v>
      </c>
      <c r="E594" s="53">
        <v>1</v>
      </c>
      <c r="F594" s="53">
        <v>10</v>
      </c>
      <c r="G594" s="53">
        <v>215</v>
      </c>
      <c r="H594" s="53">
        <v>461</v>
      </c>
      <c r="I594" s="53">
        <v>42</v>
      </c>
      <c r="J594" s="53">
        <v>16</v>
      </c>
      <c r="K594" s="54">
        <v>2205</v>
      </c>
      <c r="L594" s="53">
        <v>1034</v>
      </c>
      <c r="M594" s="53">
        <v>77</v>
      </c>
      <c r="N594" s="53">
        <v>229</v>
      </c>
      <c r="O594" s="20"/>
      <c r="P594" s="53">
        <v>55</v>
      </c>
      <c r="Q594" s="53">
        <v>553</v>
      </c>
      <c r="R594" s="53">
        <v>1948</v>
      </c>
      <c r="S594" s="53">
        <v>4438</v>
      </c>
    </row>
    <row r="595" spans="1:19" x14ac:dyDescent="0.2">
      <c r="A595" s="92">
        <v>13</v>
      </c>
      <c r="B595" s="55">
        <v>109</v>
      </c>
      <c r="C595" s="19"/>
      <c r="D595" s="55">
        <v>1</v>
      </c>
      <c r="E595" s="19"/>
      <c r="F595" s="19"/>
      <c r="G595" s="19"/>
      <c r="H595" s="19"/>
      <c r="I595" s="19"/>
      <c r="J595" s="19"/>
      <c r="K595" s="56">
        <v>110</v>
      </c>
      <c r="L595" s="55">
        <v>307</v>
      </c>
      <c r="M595" s="55">
        <v>207</v>
      </c>
      <c r="N595" s="55">
        <v>180</v>
      </c>
      <c r="O595" s="19"/>
      <c r="P595" s="55">
        <v>26</v>
      </c>
      <c r="Q595" s="55">
        <v>49</v>
      </c>
      <c r="R595" s="55">
        <v>769</v>
      </c>
      <c r="S595" s="55">
        <v>1072</v>
      </c>
    </row>
    <row r="596" spans="1:19" x14ac:dyDescent="0.2">
      <c r="A596" s="92">
        <v>14</v>
      </c>
      <c r="B596" s="19"/>
      <c r="C596" s="19"/>
      <c r="D596" s="19"/>
      <c r="E596" s="19"/>
      <c r="F596" s="19"/>
      <c r="G596" s="19"/>
      <c r="H596" s="19"/>
      <c r="I596" s="19"/>
      <c r="J596" s="19"/>
      <c r="K596" s="47"/>
      <c r="L596" s="19"/>
      <c r="M596" s="55">
        <v>36</v>
      </c>
      <c r="N596" s="19"/>
      <c r="O596" s="19"/>
      <c r="P596" s="55">
        <v>11</v>
      </c>
      <c r="Q596" s="55">
        <v>49</v>
      </c>
      <c r="R596" s="55">
        <v>96</v>
      </c>
      <c r="S596" s="55">
        <v>146</v>
      </c>
    </row>
    <row r="597" spans="1:19" x14ac:dyDescent="0.2">
      <c r="A597" s="92">
        <v>15</v>
      </c>
      <c r="B597" s="57">
        <v>169</v>
      </c>
      <c r="C597" s="24"/>
      <c r="D597" s="57">
        <v>322</v>
      </c>
      <c r="E597" s="24"/>
      <c r="F597" s="24"/>
      <c r="G597" s="24"/>
      <c r="H597" s="24"/>
      <c r="I597" s="24"/>
      <c r="J597" s="24"/>
      <c r="K597" s="58">
        <v>491</v>
      </c>
      <c r="L597" s="24"/>
      <c r="M597" s="24"/>
      <c r="N597" s="57">
        <v>1556</v>
      </c>
      <c r="O597" s="24"/>
      <c r="P597" s="57">
        <v>835</v>
      </c>
      <c r="Q597" s="24"/>
      <c r="R597" s="57">
        <v>2391</v>
      </c>
      <c r="S597" s="57">
        <v>3144</v>
      </c>
    </row>
    <row r="598" spans="1:19" x14ac:dyDescent="0.2">
      <c r="A598" s="92">
        <v>16</v>
      </c>
      <c r="B598" s="51">
        <v>1131</v>
      </c>
      <c r="C598" s="51">
        <v>157</v>
      </c>
      <c r="D598" s="51">
        <v>773</v>
      </c>
      <c r="E598" s="51">
        <v>1</v>
      </c>
      <c r="F598" s="51">
        <v>10</v>
      </c>
      <c r="G598" s="51">
        <v>215</v>
      </c>
      <c r="H598" s="51">
        <v>461</v>
      </c>
      <c r="I598" s="51">
        <v>42</v>
      </c>
      <c r="J598" s="51">
        <v>16</v>
      </c>
      <c r="K598" s="52">
        <v>2806</v>
      </c>
      <c r="L598" s="51">
        <v>1341</v>
      </c>
      <c r="M598" s="51">
        <v>320</v>
      </c>
      <c r="N598" s="51">
        <v>1965</v>
      </c>
      <c r="O598" s="26"/>
      <c r="P598" s="51">
        <v>927</v>
      </c>
      <c r="Q598" s="51">
        <v>651</v>
      </c>
      <c r="R598" s="51">
        <v>5204</v>
      </c>
      <c r="S598" s="51">
        <v>8809</v>
      </c>
    </row>
    <row r="599" spans="1:19" x14ac:dyDescent="0.2">
      <c r="A599" s="92">
        <v>17</v>
      </c>
      <c r="B599" s="53">
        <v>151</v>
      </c>
      <c r="C599" s="53">
        <v>39</v>
      </c>
      <c r="D599" s="53">
        <v>324</v>
      </c>
      <c r="E599" s="20"/>
      <c r="F599" s="53">
        <v>108</v>
      </c>
      <c r="G599" s="53">
        <v>38</v>
      </c>
      <c r="H599" s="53">
        <v>143</v>
      </c>
      <c r="I599" s="53">
        <v>22</v>
      </c>
      <c r="J599" s="20"/>
      <c r="K599" s="54">
        <v>825</v>
      </c>
      <c r="L599" s="20"/>
      <c r="M599" s="20"/>
      <c r="N599" s="53">
        <v>61</v>
      </c>
      <c r="O599" s="20"/>
      <c r="P599" s="20"/>
      <c r="Q599" s="20"/>
      <c r="R599" s="53">
        <v>61</v>
      </c>
      <c r="S599" s="53">
        <v>916</v>
      </c>
    </row>
    <row r="600" spans="1:19" x14ac:dyDescent="0.2">
      <c r="A600" s="92">
        <v>18</v>
      </c>
      <c r="B600" s="19"/>
      <c r="C600" s="19"/>
      <c r="D600" s="19"/>
      <c r="E600" s="19"/>
      <c r="F600" s="19"/>
      <c r="G600" s="19"/>
      <c r="H600" s="19"/>
      <c r="I600" s="19"/>
      <c r="J600" s="19"/>
      <c r="K600" s="47"/>
      <c r="L600" s="19"/>
      <c r="M600" s="19"/>
      <c r="N600" s="19"/>
      <c r="O600" s="19"/>
      <c r="P600" s="19"/>
      <c r="Q600" s="19"/>
      <c r="R600" s="19"/>
      <c r="S600" s="55">
        <v>2</v>
      </c>
    </row>
    <row r="601" spans="1:19" x14ac:dyDescent="0.2">
      <c r="A601" s="92">
        <v>19</v>
      </c>
      <c r="B601" s="19"/>
      <c r="C601" s="19"/>
      <c r="D601" s="19"/>
      <c r="E601" s="19"/>
      <c r="F601" s="19"/>
      <c r="G601" s="19"/>
      <c r="H601" s="19"/>
      <c r="I601" s="19"/>
      <c r="J601" s="19"/>
      <c r="K601" s="47"/>
      <c r="L601" s="19"/>
      <c r="M601" s="19"/>
      <c r="N601" s="19"/>
      <c r="O601" s="19"/>
      <c r="P601" s="19"/>
      <c r="Q601" s="19"/>
      <c r="R601" s="19"/>
      <c r="S601" s="19"/>
    </row>
    <row r="602" spans="1:19" x14ac:dyDescent="0.2">
      <c r="A602" s="92">
        <v>20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47"/>
      <c r="L602" s="19"/>
      <c r="M602" s="19"/>
      <c r="N602" s="19"/>
      <c r="O602" s="19"/>
      <c r="P602" s="19"/>
      <c r="Q602" s="19"/>
      <c r="R602" s="19"/>
      <c r="S602" s="55">
        <v>31</v>
      </c>
    </row>
    <row r="603" spans="1:19" x14ac:dyDescent="0.2">
      <c r="A603" s="92">
        <v>21</v>
      </c>
      <c r="B603" s="19"/>
      <c r="C603" s="19"/>
      <c r="D603" s="19"/>
      <c r="E603" s="19"/>
      <c r="F603" s="19"/>
      <c r="G603" s="19"/>
      <c r="H603" s="19"/>
      <c r="I603" s="19"/>
      <c r="J603" s="19"/>
      <c r="K603" s="47"/>
      <c r="L603" s="19"/>
      <c r="M603" s="19"/>
      <c r="N603" s="19"/>
      <c r="O603" s="19"/>
      <c r="P603" s="19"/>
      <c r="Q603" s="55">
        <v>6</v>
      </c>
      <c r="R603" s="55">
        <v>6</v>
      </c>
      <c r="S603" s="55">
        <v>6</v>
      </c>
    </row>
    <row r="604" spans="1:19" x14ac:dyDescent="0.2">
      <c r="A604" s="92">
        <v>22</v>
      </c>
      <c r="B604" s="55">
        <v>241</v>
      </c>
      <c r="C604" s="55">
        <v>5830</v>
      </c>
      <c r="D604" s="55">
        <v>1288</v>
      </c>
      <c r="E604" s="55">
        <v>754</v>
      </c>
      <c r="F604" s="55">
        <v>460</v>
      </c>
      <c r="G604" s="55">
        <v>106</v>
      </c>
      <c r="H604" s="55">
        <v>410</v>
      </c>
      <c r="I604" s="55">
        <v>3022</v>
      </c>
      <c r="J604" s="55">
        <v>1685</v>
      </c>
      <c r="K604" s="56">
        <v>13796</v>
      </c>
      <c r="L604" s="55">
        <v>3912</v>
      </c>
      <c r="M604" s="36">
        <v>5083</v>
      </c>
      <c r="N604" s="55">
        <v>517</v>
      </c>
      <c r="O604" s="55">
        <v>162</v>
      </c>
      <c r="P604" s="55">
        <v>62</v>
      </c>
      <c r="Q604" s="55">
        <v>227</v>
      </c>
      <c r="R604" s="55">
        <v>5463</v>
      </c>
      <c r="S604" s="19" t="s">
        <v>509</v>
      </c>
    </row>
    <row r="605" spans="1:19" x14ac:dyDescent="0.2">
      <c r="A605" s="92">
        <v>23</v>
      </c>
      <c r="B605" s="19"/>
      <c r="C605" s="19"/>
      <c r="D605" s="19"/>
      <c r="E605" s="19"/>
      <c r="F605" s="19"/>
      <c r="G605" s="19"/>
      <c r="H605" s="19"/>
      <c r="I605" s="19"/>
      <c r="J605" s="19"/>
      <c r="K605" s="47"/>
      <c r="L605" s="19"/>
      <c r="M605" s="19"/>
      <c r="N605" s="19"/>
      <c r="O605" s="19"/>
      <c r="P605" s="55">
        <v>17</v>
      </c>
      <c r="Q605" s="19"/>
      <c r="R605" s="55">
        <v>17</v>
      </c>
      <c r="S605" s="55">
        <v>17</v>
      </c>
    </row>
    <row r="606" spans="1:19" x14ac:dyDescent="0.2">
      <c r="A606" s="92">
        <v>24</v>
      </c>
      <c r="B606" s="19"/>
      <c r="C606" s="19"/>
      <c r="D606" s="19"/>
      <c r="E606" s="19"/>
      <c r="F606" s="19"/>
      <c r="G606" s="19"/>
      <c r="H606" s="19"/>
      <c r="I606" s="19"/>
      <c r="J606" s="19"/>
      <c r="K606" s="47"/>
      <c r="L606" s="19"/>
      <c r="M606" s="19"/>
      <c r="N606" s="19"/>
      <c r="O606" s="19"/>
      <c r="P606" s="19"/>
      <c r="Q606" s="19"/>
      <c r="R606" s="19"/>
      <c r="S606" s="55">
        <v>88</v>
      </c>
    </row>
    <row r="607" spans="1:19" x14ac:dyDescent="0.2">
      <c r="A607" s="92">
        <v>25</v>
      </c>
      <c r="B607" s="55">
        <v>4</v>
      </c>
      <c r="C607" s="19"/>
      <c r="D607" s="55">
        <v>3040</v>
      </c>
      <c r="E607" s="19"/>
      <c r="F607" s="19"/>
      <c r="G607" s="19"/>
      <c r="H607" s="55">
        <v>5</v>
      </c>
      <c r="I607" s="19"/>
      <c r="J607" s="19"/>
      <c r="K607" s="56">
        <v>3049</v>
      </c>
      <c r="L607" s="55">
        <v>91</v>
      </c>
      <c r="M607" s="19"/>
      <c r="N607" s="19"/>
      <c r="O607" s="19"/>
      <c r="P607" s="19"/>
      <c r="Q607" s="19"/>
      <c r="R607" s="55">
        <v>91</v>
      </c>
      <c r="S607" s="55">
        <v>3166</v>
      </c>
    </row>
    <row r="608" spans="1:19" x14ac:dyDescent="0.2">
      <c r="A608" s="92"/>
      <c r="B608" s="19"/>
      <c r="C608" s="19"/>
      <c r="D608" s="19"/>
      <c r="E608" s="19"/>
      <c r="F608" s="19"/>
      <c r="G608" s="19"/>
      <c r="H608" s="19"/>
      <c r="I608" s="19"/>
      <c r="J608" s="19"/>
      <c r="K608" s="47"/>
      <c r="L608" s="23"/>
      <c r="M608" s="19"/>
      <c r="N608" s="19"/>
      <c r="O608" s="19"/>
      <c r="P608" s="19"/>
      <c r="Q608" s="19"/>
      <c r="R608" s="19"/>
      <c r="S608" s="19"/>
    </row>
    <row r="609" spans="1:19" x14ac:dyDescent="0.2">
      <c r="A609" s="92">
        <v>26</v>
      </c>
      <c r="B609" s="19"/>
      <c r="C609" s="19"/>
      <c r="D609" s="19"/>
      <c r="E609" s="19"/>
      <c r="F609" s="19"/>
      <c r="G609" s="19"/>
      <c r="H609" s="19"/>
      <c r="I609" s="19"/>
      <c r="J609" s="19"/>
      <c r="K609" s="47"/>
      <c r="L609" s="19"/>
      <c r="M609" s="19"/>
      <c r="N609" s="19"/>
      <c r="O609" s="19"/>
      <c r="P609" s="19"/>
      <c r="Q609" s="19"/>
      <c r="R609" s="19"/>
      <c r="S609" s="55">
        <v>26</v>
      </c>
    </row>
    <row r="610" spans="1:19" x14ac:dyDescent="0.2">
      <c r="A610" s="92">
        <v>27</v>
      </c>
      <c r="B610" s="19"/>
      <c r="C610" s="19"/>
      <c r="D610" s="19"/>
      <c r="E610" s="19"/>
      <c r="F610" s="19"/>
      <c r="G610" s="19"/>
      <c r="H610" s="19"/>
      <c r="I610" s="19"/>
      <c r="J610" s="19"/>
      <c r="K610" s="47"/>
      <c r="L610" s="19"/>
      <c r="M610" s="19"/>
      <c r="N610" s="19"/>
      <c r="O610" s="19"/>
      <c r="P610" s="19"/>
      <c r="Q610" s="55">
        <v>4</v>
      </c>
      <c r="R610" s="55">
        <v>4</v>
      </c>
      <c r="S610" s="55">
        <v>19</v>
      </c>
    </row>
    <row r="611" spans="1:19" x14ac:dyDescent="0.2">
      <c r="A611" s="92">
        <v>28</v>
      </c>
      <c r="B611" s="19"/>
      <c r="C611" s="19"/>
      <c r="D611" s="19"/>
      <c r="E611" s="19"/>
      <c r="F611" s="19"/>
      <c r="G611" s="19"/>
      <c r="H611" s="19"/>
      <c r="I611" s="19"/>
      <c r="J611" s="19"/>
      <c r="K611" s="47"/>
      <c r="L611" s="19"/>
      <c r="M611" s="19"/>
      <c r="N611" s="19"/>
      <c r="O611" s="19"/>
      <c r="P611" s="19"/>
      <c r="Q611" s="19"/>
      <c r="R611" s="19"/>
      <c r="S611" s="55">
        <v>150</v>
      </c>
    </row>
    <row r="612" spans="1:19" x14ac:dyDescent="0.2">
      <c r="A612" s="92">
        <v>29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47"/>
      <c r="L612" s="19"/>
      <c r="M612" s="19"/>
      <c r="N612" s="19"/>
      <c r="O612" s="19"/>
      <c r="P612" s="19"/>
      <c r="Q612" s="19"/>
      <c r="R612" s="19"/>
      <c r="S612" s="55">
        <v>27</v>
      </c>
    </row>
    <row r="613" spans="1:19" x14ac:dyDescent="0.2">
      <c r="A613" s="92">
        <v>30</v>
      </c>
      <c r="B613" s="55">
        <v>3</v>
      </c>
      <c r="C613" s="55">
        <v>68</v>
      </c>
      <c r="D613" s="55">
        <v>211</v>
      </c>
      <c r="E613" s="19"/>
      <c r="F613" s="55">
        <v>190</v>
      </c>
      <c r="G613" s="19"/>
      <c r="H613" s="55">
        <v>66</v>
      </c>
      <c r="I613" s="55">
        <v>14</v>
      </c>
      <c r="J613" s="55">
        <v>2</v>
      </c>
      <c r="K613" s="56">
        <v>555</v>
      </c>
      <c r="L613" s="55">
        <v>216</v>
      </c>
      <c r="M613" s="19"/>
      <c r="N613" s="19"/>
      <c r="O613" s="19"/>
      <c r="P613" s="19"/>
      <c r="Q613" s="19"/>
      <c r="R613" s="55">
        <v>216</v>
      </c>
      <c r="S613" s="55">
        <v>775</v>
      </c>
    </row>
    <row r="614" spans="1:19" x14ac:dyDescent="0.2">
      <c r="A614" s="92">
        <v>31</v>
      </c>
      <c r="B614" s="55">
        <v>88</v>
      </c>
      <c r="C614" s="19"/>
      <c r="D614" s="19"/>
      <c r="E614" s="19"/>
      <c r="F614" s="19"/>
      <c r="G614" s="19"/>
      <c r="H614" s="19"/>
      <c r="I614" s="19"/>
      <c r="J614" s="19"/>
      <c r="K614" s="56">
        <v>88</v>
      </c>
      <c r="L614" s="19"/>
      <c r="M614" s="19"/>
      <c r="N614" s="19"/>
      <c r="O614" s="19"/>
      <c r="P614" s="19"/>
      <c r="Q614" s="19"/>
      <c r="R614" s="19"/>
      <c r="S614" s="55">
        <v>88</v>
      </c>
    </row>
    <row r="615" spans="1:19" x14ac:dyDescent="0.2">
      <c r="A615" s="92">
        <v>32</v>
      </c>
      <c r="B615" s="55">
        <v>50</v>
      </c>
      <c r="C615" s="19"/>
      <c r="D615" s="19"/>
      <c r="E615" s="19"/>
      <c r="F615" s="19"/>
      <c r="G615" s="19"/>
      <c r="H615" s="55">
        <v>29</v>
      </c>
      <c r="I615" s="19"/>
      <c r="J615" s="19"/>
      <c r="K615" s="56">
        <v>79</v>
      </c>
      <c r="L615" s="19"/>
      <c r="M615" s="19"/>
      <c r="N615" s="19"/>
      <c r="O615" s="19"/>
      <c r="P615" s="19"/>
      <c r="Q615" s="19"/>
      <c r="R615" s="19"/>
      <c r="S615" s="55">
        <v>79</v>
      </c>
    </row>
    <row r="616" spans="1:19" x14ac:dyDescent="0.2">
      <c r="A616" s="92">
        <v>33</v>
      </c>
      <c r="B616" s="55">
        <v>46</v>
      </c>
      <c r="C616" s="19"/>
      <c r="D616" s="55">
        <v>1</v>
      </c>
      <c r="E616" s="19"/>
      <c r="F616" s="19"/>
      <c r="G616" s="19"/>
      <c r="H616" s="19"/>
      <c r="I616" s="19"/>
      <c r="J616" s="19"/>
      <c r="K616" s="56">
        <v>47</v>
      </c>
      <c r="L616" s="19"/>
      <c r="M616" s="19"/>
      <c r="N616" s="19"/>
      <c r="O616" s="19"/>
      <c r="P616" s="19"/>
      <c r="Q616" s="19"/>
      <c r="R616" s="19"/>
      <c r="S616" s="55">
        <v>47</v>
      </c>
    </row>
    <row r="617" spans="1:19" x14ac:dyDescent="0.2">
      <c r="A617" s="92">
        <v>34</v>
      </c>
      <c r="B617" s="55">
        <v>93</v>
      </c>
      <c r="C617" s="55">
        <v>141</v>
      </c>
      <c r="D617" s="55">
        <v>70</v>
      </c>
      <c r="E617" s="19"/>
      <c r="F617" s="19"/>
      <c r="G617" s="55">
        <v>55</v>
      </c>
      <c r="H617" s="55">
        <v>227</v>
      </c>
      <c r="I617" s="19"/>
      <c r="J617" s="55">
        <v>13</v>
      </c>
      <c r="K617" s="56">
        <v>599</v>
      </c>
      <c r="L617" s="55">
        <v>196</v>
      </c>
      <c r="M617" s="19"/>
      <c r="N617" s="19"/>
      <c r="O617" s="19"/>
      <c r="P617" s="19"/>
      <c r="Q617" s="55">
        <v>30</v>
      </c>
      <c r="R617" s="55">
        <v>226</v>
      </c>
      <c r="S617" s="55">
        <v>882</v>
      </c>
    </row>
    <row r="618" spans="1:19" x14ac:dyDescent="0.2">
      <c r="A618" s="92">
        <v>35</v>
      </c>
      <c r="B618" s="55">
        <v>85</v>
      </c>
      <c r="C618" s="55">
        <v>1593</v>
      </c>
      <c r="D618" s="55">
        <v>522</v>
      </c>
      <c r="E618" s="55">
        <v>111</v>
      </c>
      <c r="F618" s="55">
        <v>906</v>
      </c>
      <c r="G618" s="55">
        <v>152</v>
      </c>
      <c r="H618" s="55">
        <v>150</v>
      </c>
      <c r="I618" s="55">
        <v>527</v>
      </c>
      <c r="J618" s="55">
        <v>1443</v>
      </c>
      <c r="K618" s="56">
        <v>5489</v>
      </c>
      <c r="L618" s="19"/>
      <c r="M618" s="19"/>
      <c r="N618" s="19"/>
      <c r="O618" s="19"/>
      <c r="P618" s="19"/>
      <c r="Q618" s="19"/>
      <c r="R618" s="19"/>
      <c r="S618" s="55">
        <v>7091</v>
      </c>
    </row>
    <row r="619" spans="1:19" x14ac:dyDescent="0.2">
      <c r="A619" s="92">
        <v>36</v>
      </c>
      <c r="B619" s="24"/>
      <c r="C619" s="24"/>
      <c r="D619" s="24"/>
      <c r="E619" s="24"/>
      <c r="F619" s="24"/>
      <c r="G619" s="24"/>
      <c r="H619" s="24"/>
      <c r="I619" s="24"/>
      <c r="J619" s="24"/>
      <c r="K619" s="48"/>
      <c r="L619" s="24"/>
      <c r="M619" s="24"/>
      <c r="N619" s="24"/>
      <c r="O619" s="24"/>
      <c r="P619" s="24"/>
      <c r="Q619" s="24"/>
      <c r="R619" s="24"/>
      <c r="S619" s="24"/>
    </row>
    <row r="620" spans="1:19" x14ac:dyDescent="0.2">
      <c r="A620" s="92">
        <v>37</v>
      </c>
      <c r="B620" s="51">
        <v>365</v>
      </c>
      <c r="C620" s="51">
        <v>1802</v>
      </c>
      <c r="D620" s="51">
        <v>804</v>
      </c>
      <c r="E620" s="51">
        <v>111</v>
      </c>
      <c r="F620" s="62">
        <v>1097</v>
      </c>
      <c r="G620" s="62">
        <v>297</v>
      </c>
      <c r="H620" s="51">
        <v>472</v>
      </c>
      <c r="I620" s="51">
        <v>541</v>
      </c>
      <c r="J620" s="51">
        <v>1458</v>
      </c>
      <c r="K620" s="52">
        <v>6857</v>
      </c>
      <c r="L620" s="51">
        <v>412</v>
      </c>
      <c r="M620" s="26"/>
      <c r="N620" s="26"/>
      <c r="O620" s="26"/>
      <c r="P620" s="26"/>
      <c r="Q620" s="51">
        <v>34</v>
      </c>
      <c r="R620" s="51">
        <v>446</v>
      </c>
      <c r="S620" s="51">
        <v>9185</v>
      </c>
    </row>
    <row r="621" spans="1:19" x14ac:dyDescent="0.2">
      <c r="A621" s="92"/>
      <c r="B621" s="20"/>
      <c r="C621" s="20"/>
      <c r="D621" s="20"/>
      <c r="E621" s="20"/>
      <c r="F621" s="20"/>
      <c r="G621" s="20"/>
      <c r="H621" s="20"/>
      <c r="I621" s="20"/>
      <c r="J621" s="20"/>
      <c r="K621" s="46"/>
      <c r="L621" s="42"/>
      <c r="M621" s="26"/>
      <c r="N621" s="26"/>
      <c r="O621" s="26"/>
      <c r="P621" s="26"/>
      <c r="Q621" s="26"/>
      <c r="R621" s="26"/>
      <c r="S621" s="26"/>
    </row>
    <row r="622" spans="1:19" x14ac:dyDescent="0.2">
      <c r="A622" s="92">
        <v>38</v>
      </c>
      <c r="B622" s="20"/>
      <c r="C622" s="20"/>
      <c r="D622" s="20"/>
      <c r="E622" s="20"/>
      <c r="F622" s="20"/>
      <c r="G622" s="20"/>
      <c r="H622" s="20"/>
      <c r="I622" s="20"/>
      <c r="J622" s="20"/>
      <c r="K622" s="46"/>
      <c r="L622" s="20"/>
      <c r="M622" s="20"/>
      <c r="N622" s="20"/>
      <c r="O622" s="20"/>
      <c r="P622" s="20"/>
      <c r="Q622" s="20"/>
      <c r="R622" s="20"/>
      <c r="S622" s="20"/>
    </row>
    <row r="623" spans="1:19" x14ac:dyDescent="0.2">
      <c r="A623" s="92">
        <v>39</v>
      </c>
      <c r="B623" s="24"/>
      <c r="C623" s="24"/>
      <c r="D623" s="24"/>
      <c r="E623" s="24"/>
      <c r="F623" s="24"/>
      <c r="G623" s="24"/>
      <c r="H623" s="24"/>
      <c r="I623" s="24"/>
      <c r="J623" s="24"/>
      <c r="K623" s="48"/>
      <c r="L623" s="24"/>
      <c r="M623" s="24"/>
      <c r="N623" s="24"/>
      <c r="O623" s="24"/>
      <c r="P623" s="24"/>
      <c r="Q623" s="24"/>
      <c r="R623" s="24"/>
      <c r="S623" s="24"/>
    </row>
    <row r="624" spans="1:19" x14ac:dyDescent="0.2">
      <c r="A624" s="92">
        <v>40</v>
      </c>
      <c r="B624" s="26"/>
      <c r="C624" s="26"/>
      <c r="D624" s="26"/>
      <c r="E624" s="26"/>
      <c r="F624" s="26"/>
      <c r="G624" s="26"/>
      <c r="H624" s="26"/>
      <c r="I624" s="26"/>
      <c r="J624" s="26"/>
      <c r="K624" s="45"/>
      <c r="L624" s="28"/>
      <c r="M624" s="26"/>
      <c r="N624" s="26"/>
      <c r="O624" s="26"/>
      <c r="P624" s="26"/>
      <c r="Q624" s="26"/>
      <c r="R624" s="26"/>
      <c r="S624" s="26"/>
    </row>
    <row r="625" spans="1:19" ht="15.75" x14ac:dyDescent="0.2">
      <c r="A625" s="92">
        <v>41</v>
      </c>
      <c r="B625" s="62">
        <v>63625</v>
      </c>
      <c r="C625" s="51">
        <v>38532</v>
      </c>
      <c r="D625" s="51">
        <v>40931</v>
      </c>
      <c r="E625" s="51">
        <v>884</v>
      </c>
      <c r="F625" s="62">
        <v>1793</v>
      </c>
      <c r="G625" s="51">
        <v>55064</v>
      </c>
      <c r="H625" s="51">
        <v>17496</v>
      </c>
      <c r="I625" s="51">
        <v>33767</v>
      </c>
      <c r="J625" s="51">
        <v>31266</v>
      </c>
      <c r="K625" s="52">
        <v>283362</v>
      </c>
      <c r="L625" s="51">
        <v>44506</v>
      </c>
      <c r="M625" s="51">
        <v>14632</v>
      </c>
      <c r="N625" s="51">
        <v>17956</v>
      </c>
      <c r="O625" s="51">
        <v>12443</v>
      </c>
      <c r="P625" s="62">
        <v>6011</v>
      </c>
      <c r="Q625" s="51">
        <v>18466</v>
      </c>
      <c r="R625" s="51">
        <v>114014</v>
      </c>
      <c r="S625" s="62" t="s">
        <v>49</v>
      </c>
    </row>
    <row r="626" spans="1:19" x14ac:dyDescent="0.2">
      <c r="A626" s="93">
        <v>42</v>
      </c>
      <c r="B626" s="51">
        <v>1017</v>
      </c>
      <c r="C626" s="26"/>
      <c r="D626" s="26"/>
      <c r="E626" s="26"/>
      <c r="F626" s="26"/>
      <c r="G626" s="51">
        <v>180</v>
      </c>
      <c r="H626" s="26"/>
      <c r="I626" s="26"/>
      <c r="J626" s="26"/>
      <c r="K626" s="52">
        <v>1197</v>
      </c>
      <c r="L626" s="26"/>
      <c r="M626" s="60">
        <v>398</v>
      </c>
      <c r="N626" s="61">
        <v>191</v>
      </c>
      <c r="O626" s="50"/>
      <c r="P626" s="50"/>
      <c r="Q626" s="95">
        <v>247</v>
      </c>
      <c r="R626" s="59">
        <v>836</v>
      </c>
      <c r="S626" s="95">
        <v>3592</v>
      </c>
    </row>
    <row r="627" spans="1:19" ht="15.75" x14ac:dyDescent="0.2">
      <c r="A627" s="12" t="s">
        <v>689</v>
      </c>
      <c r="L627" s="12" t="s">
        <v>690</v>
      </c>
      <c r="S627" s="83"/>
    </row>
    <row r="628" spans="1:19" ht="15.75" x14ac:dyDescent="0.2">
      <c r="A628" s="12" t="s">
        <v>720</v>
      </c>
      <c r="L628" s="12" t="s">
        <v>675</v>
      </c>
    </row>
    <row r="629" spans="1:19" ht="15.75" x14ac:dyDescent="0.2">
      <c r="A629" s="12" t="s">
        <v>709</v>
      </c>
      <c r="C629" s="18"/>
      <c r="L629" s="12" t="s">
        <v>676</v>
      </c>
    </row>
    <row r="630" spans="1:19" ht="15.75" x14ac:dyDescent="0.2">
      <c r="A630" s="12" t="s">
        <v>47</v>
      </c>
      <c r="B630" s="18">
        <f t="shared" ref="B630:K630" si="81">SUM(B583:B585)-B586</f>
        <v>0</v>
      </c>
      <c r="C630" s="18">
        <f t="shared" si="81"/>
        <v>0</v>
      </c>
      <c r="D630" s="18">
        <f t="shared" si="81"/>
        <v>0</v>
      </c>
      <c r="E630" s="18">
        <f t="shared" si="81"/>
        <v>0</v>
      </c>
      <c r="F630" s="18">
        <f t="shared" si="81"/>
        <v>0</v>
      </c>
      <c r="G630" s="18">
        <f t="shared" si="81"/>
        <v>0</v>
      </c>
      <c r="H630" s="18">
        <f t="shared" si="81"/>
        <v>0</v>
      </c>
      <c r="I630" s="18">
        <f t="shared" si="81"/>
        <v>0</v>
      </c>
      <c r="J630" s="18">
        <f t="shared" si="81"/>
        <v>0</v>
      </c>
      <c r="K630" s="18">
        <f t="shared" si="81"/>
        <v>0</v>
      </c>
      <c r="L630" s="18">
        <f t="shared" ref="L630:S630" si="82">SUM(L583:L585)-L586</f>
        <v>0</v>
      </c>
      <c r="M630" s="18">
        <f t="shared" si="82"/>
        <v>0</v>
      </c>
      <c r="N630" s="18">
        <f t="shared" si="82"/>
        <v>0</v>
      </c>
      <c r="O630" s="18">
        <f t="shared" si="82"/>
        <v>0</v>
      </c>
      <c r="P630" s="18">
        <f t="shared" si="82"/>
        <v>0</v>
      </c>
      <c r="Q630" s="18">
        <f t="shared" si="82"/>
        <v>0</v>
      </c>
      <c r="R630" s="18">
        <f t="shared" si="82"/>
        <v>0</v>
      </c>
      <c r="S630" s="18" t="e">
        <f t="shared" si="82"/>
        <v>#VALUE!</v>
      </c>
    </row>
    <row r="631" spans="1:19" ht="15.75" x14ac:dyDescent="0.2">
      <c r="A631" s="12" t="s">
        <v>48</v>
      </c>
      <c r="B631" s="18">
        <f t="shared" ref="B631:K631" si="83">SUM(B587:B588)-B589</f>
        <v>2</v>
      </c>
      <c r="C631" s="18">
        <f t="shared" si="83"/>
        <v>0</v>
      </c>
      <c r="D631" s="18">
        <f t="shared" si="83"/>
        <v>0</v>
      </c>
      <c r="E631" s="18">
        <f t="shared" si="83"/>
        <v>0</v>
      </c>
      <c r="F631" s="18">
        <f t="shared" si="83"/>
        <v>0</v>
      </c>
      <c r="G631" s="18">
        <f t="shared" si="83"/>
        <v>0</v>
      </c>
      <c r="H631" s="18">
        <f t="shared" si="83"/>
        <v>0</v>
      </c>
      <c r="I631" s="18">
        <f t="shared" si="83"/>
        <v>0</v>
      </c>
      <c r="J631" s="18">
        <f t="shared" si="83"/>
        <v>0</v>
      </c>
      <c r="K631" s="18">
        <f t="shared" si="83"/>
        <v>0</v>
      </c>
      <c r="L631" s="18">
        <f t="shared" ref="L631:S631" si="84">SUM(L587:L588)-L589</f>
        <v>0</v>
      </c>
      <c r="M631" s="18">
        <f t="shared" si="84"/>
        <v>0</v>
      </c>
      <c r="N631" s="18">
        <f t="shared" si="84"/>
        <v>0</v>
      </c>
      <c r="O631" s="18">
        <f t="shared" si="84"/>
        <v>0</v>
      </c>
      <c r="P631" s="18">
        <f t="shared" si="84"/>
        <v>0</v>
      </c>
      <c r="Q631" s="18">
        <f t="shared" si="84"/>
        <v>0</v>
      </c>
      <c r="R631" s="18">
        <f t="shared" si="84"/>
        <v>0</v>
      </c>
      <c r="S631" s="18" t="e">
        <f t="shared" si="84"/>
        <v>#VALUE!</v>
      </c>
    </row>
    <row r="632" spans="1:19" ht="15.75" x14ac:dyDescent="0.2">
      <c r="A632" s="12" t="s">
        <v>710</v>
      </c>
      <c r="B632" s="18">
        <f t="shared" ref="B632:K632" si="85">SUM(B590:B592)-B593</f>
        <v>0</v>
      </c>
      <c r="C632" s="18">
        <f t="shared" si="85"/>
        <v>0</v>
      </c>
      <c r="D632" s="18">
        <f t="shared" si="85"/>
        <v>0</v>
      </c>
      <c r="E632" s="18">
        <f t="shared" si="85"/>
        <v>0</v>
      </c>
      <c r="F632" s="18">
        <f t="shared" si="85"/>
        <v>0</v>
      </c>
      <c r="G632" s="18">
        <f t="shared" si="85"/>
        <v>0</v>
      </c>
      <c r="H632" s="18">
        <f t="shared" si="85"/>
        <v>0</v>
      </c>
      <c r="I632" s="18">
        <f t="shared" si="85"/>
        <v>0</v>
      </c>
      <c r="J632" s="18">
        <f t="shared" si="85"/>
        <v>0</v>
      </c>
      <c r="K632" s="18">
        <f t="shared" si="85"/>
        <v>0</v>
      </c>
      <c r="L632" s="18">
        <f t="shared" ref="L632:S632" si="86">SUM(L590:L592)-L593</f>
        <v>0</v>
      </c>
      <c r="M632" s="18">
        <f t="shared" si="86"/>
        <v>0</v>
      </c>
      <c r="N632" s="18">
        <f t="shared" si="86"/>
        <v>0</v>
      </c>
      <c r="O632" s="18">
        <f t="shared" si="86"/>
        <v>0</v>
      </c>
      <c r="P632" s="18">
        <f t="shared" si="86"/>
        <v>0</v>
      </c>
      <c r="Q632" s="18">
        <f t="shared" si="86"/>
        <v>0</v>
      </c>
      <c r="R632" s="18">
        <f t="shared" si="86"/>
        <v>0</v>
      </c>
      <c r="S632" s="18">
        <f t="shared" si="86"/>
        <v>0</v>
      </c>
    </row>
    <row r="633" spans="1:19" x14ac:dyDescent="0.2">
      <c r="B633" s="18">
        <f t="shared" ref="B633:K633" si="87">SUM(B594:B597)-B598</f>
        <v>0</v>
      </c>
      <c r="C633" s="18">
        <f t="shared" si="87"/>
        <v>0</v>
      </c>
      <c r="D633" s="18">
        <f t="shared" si="87"/>
        <v>0</v>
      </c>
      <c r="E633" s="18">
        <f t="shared" si="87"/>
        <v>0</v>
      </c>
      <c r="F633" s="18">
        <f t="shared" si="87"/>
        <v>0</v>
      </c>
      <c r="G633" s="18">
        <f t="shared" si="87"/>
        <v>0</v>
      </c>
      <c r="H633" s="18">
        <f t="shared" si="87"/>
        <v>0</v>
      </c>
      <c r="I633" s="18">
        <f t="shared" si="87"/>
        <v>0</v>
      </c>
      <c r="J633" s="18">
        <f t="shared" si="87"/>
        <v>0</v>
      </c>
      <c r="K633" s="18">
        <f t="shared" si="87"/>
        <v>0</v>
      </c>
      <c r="L633" s="18">
        <f t="shared" ref="L633:S633" si="88">SUM(L594:L597)-L598</f>
        <v>0</v>
      </c>
      <c r="M633" s="18">
        <f t="shared" si="88"/>
        <v>0</v>
      </c>
      <c r="N633" s="18">
        <f t="shared" si="88"/>
        <v>0</v>
      </c>
      <c r="O633" s="18">
        <f t="shared" si="88"/>
        <v>0</v>
      </c>
      <c r="P633" s="18">
        <f t="shared" si="88"/>
        <v>0</v>
      </c>
      <c r="Q633" s="18">
        <f t="shared" si="88"/>
        <v>0</v>
      </c>
      <c r="R633" s="18">
        <f t="shared" si="88"/>
        <v>0</v>
      </c>
      <c r="S633" s="18">
        <f t="shared" si="88"/>
        <v>-9</v>
      </c>
    </row>
    <row r="634" spans="1:19" x14ac:dyDescent="0.2">
      <c r="B634" s="18">
        <f t="shared" ref="B634:K634" si="89">SUM(B609:B619)-B620</f>
        <v>0</v>
      </c>
      <c r="C634" s="18">
        <f t="shared" si="89"/>
        <v>0</v>
      </c>
      <c r="D634" s="18">
        <f t="shared" si="89"/>
        <v>0</v>
      </c>
      <c r="E634" s="18">
        <f t="shared" si="89"/>
        <v>0</v>
      </c>
      <c r="F634" s="18">
        <f t="shared" si="89"/>
        <v>-1</v>
      </c>
      <c r="G634" s="18">
        <f t="shared" si="89"/>
        <v>-90</v>
      </c>
      <c r="H634" s="18">
        <f t="shared" si="89"/>
        <v>0</v>
      </c>
      <c r="I634" s="18">
        <f t="shared" si="89"/>
        <v>0</v>
      </c>
      <c r="J634" s="18">
        <f t="shared" si="89"/>
        <v>0</v>
      </c>
      <c r="K634" s="18">
        <f t="shared" si="89"/>
        <v>0</v>
      </c>
      <c r="L634" s="18">
        <f t="shared" ref="L634:S634" si="90">SUM(L609:L619)-L620</f>
        <v>0</v>
      </c>
      <c r="M634" s="18">
        <f t="shared" si="90"/>
        <v>0</v>
      </c>
      <c r="N634" s="18">
        <f t="shared" si="90"/>
        <v>0</v>
      </c>
      <c r="O634" s="18">
        <f t="shared" si="90"/>
        <v>0</v>
      </c>
      <c r="P634" s="18">
        <f t="shared" si="90"/>
        <v>0</v>
      </c>
      <c r="Q634" s="18">
        <f t="shared" si="90"/>
        <v>0</v>
      </c>
      <c r="R634" s="18">
        <f t="shared" si="90"/>
        <v>0</v>
      </c>
      <c r="S634" s="18">
        <f t="shared" si="90"/>
        <v>-1</v>
      </c>
    </row>
    <row r="635" spans="1:19" x14ac:dyDescent="0.2">
      <c r="B635" s="18">
        <f t="shared" ref="B635:K635" si="91">SUM(B621:B623)-B624</f>
        <v>0</v>
      </c>
      <c r="C635" s="18">
        <f t="shared" si="91"/>
        <v>0</v>
      </c>
      <c r="D635" s="18">
        <f t="shared" si="91"/>
        <v>0</v>
      </c>
      <c r="E635" s="18">
        <f t="shared" si="91"/>
        <v>0</v>
      </c>
      <c r="F635" s="18">
        <f t="shared" si="91"/>
        <v>0</v>
      </c>
      <c r="G635" s="18">
        <f t="shared" si="91"/>
        <v>0</v>
      </c>
      <c r="H635" s="18">
        <f t="shared" si="91"/>
        <v>0</v>
      </c>
      <c r="I635" s="18">
        <f t="shared" si="91"/>
        <v>0</v>
      </c>
      <c r="J635" s="18">
        <f t="shared" si="91"/>
        <v>0</v>
      </c>
      <c r="K635" s="18">
        <f t="shared" si="91"/>
        <v>0</v>
      </c>
      <c r="L635" s="18">
        <f t="shared" ref="L635:S635" si="92">SUM(L621:L623)-L624</f>
        <v>0</v>
      </c>
      <c r="M635" s="18">
        <f t="shared" si="92"/>
        <v>0</v>
      </c>
      <c r="N635" s="18">
        <f t="shared" si="92"/>
        <v>0</v>
      </c>
      <c r="O635" s="18">
        <f t="shared" si="92"/>
        <v>0</v>
      </c>
      <c r="P635" s="18">
        <f t="shared" si="92"/>
        <v>0</v>
      </c>
      <c r="Q635" s="18">
        <f t="shared" si="92"/>
        <v>0</v>
      </c>
      <c r="R635" s="18">
        <f t="shared" si="92"/>
        <v>0</v>
      </c>
      <c r="S635" s="18">
        <f t="shared" si="92"/>
        <v>0</v>
      </c>
    </row>
    <row r="636" spans="1:19" x14ac:dyDescent="0.2">
      <c r="B636" s="18">
        <f t="shared" ref="B636:K636" si="93">B624+B620+B598+B593+B589+B586+SUM(B599:B607)-B625</f>
        <v>4</v>
      </c>
      <c r="C636" s="18">
        <f t="shared" si="93"/>
        <v>0</v>
      </c>
      <c r="D636" s="18">
        <f t="shared" si="93"/>
        <v>29700</v>
      </c>
      <c r="E636" s="18">
        <f t="shared" si="93"/>
        <v>0</v>
      </c>
      <c r="F636" s="18">
        <f t="shared" si="93"/>
        <v>0</v>
      </c>
      <c r="G636" s="18">
        <f t="shared" si="93"/>
        <v>90</v>
      </c>
      <c r="H636" s="18">
        <f t="shared" si="93"/>
        <v>0</v>
      </c>
      <c r="I636" s="18">
        <f t="shared" si="93"/>
        <v>0</v>
      </c>
      <c r="J636" s="18">
        <f t="shared" si="93"/>
        <v>0</v>
      </c>
      <c r="K636" s="18">
        <f t="shared" si="93"/>
        <v>0</v>
      </c>
      <c r="L636" s="18">
        <f t="shared" ref="L636:S636" si="94">L624+L620+L598+L593+L589+L586+SUM(L599:L607)-L625</f>
        <v>0</v>
      </c>
      <c r="M636" s="18">
        <f t="shared" si="94"/>
        <v>4500</v>
      </c>
      <c r="N636" s="18">
        <f t="shared" si="94"/>
        <v>0</v>
      </c>
      <c r="O636" s="18">
        <f t="shared" si="94"/>
        <v>0</v>
      </c>
      <c r="P636" s="18">
        <f t="shared" si="94"/>
        <v>60</v>
      </c>
      <c r="Q636" s="18">
        <f t="shared" si="94"/>
        <v>0</v>
      </c>
      <c r="R636" s="18">
        <f t="shared" si="94"/>
        <v>60</v>
      </c>
      <c r="S636" s="18" t="e">
        <f t="shared" si="94"/>
        <v>#VALUE!</v>
      </c>
    </row>
    <row r="639" spans="1:19" x14ac:dyDescent="0.2">
      <c r="A639" s="66" t="s">
        <v>107</v>
      </c>
      <c r="J639" s="66" t="s">
        <v>108</v>
      </c>
    </row>
    <row r="640" spans="1:19" x14ac:dyDescent="0.2">
      <c r="A640" s="140" t="s">
        <v>115</v>
      </c>
      <c r="B640" s="137"/>
      <c r="C640" s="137"/>
      <c r="D640" s="137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8"/>
    </row>
    <row r="641" spans="1:19" x14ac:dyDescent="0.2">
      <c r="A641" s="140" t="s">
        <v>116</v>
      </c>
      <c r="B641" s="137"/>
      <c r="C641" s="137"/>
      <c r="D641" s="137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8"/>
    </row>
    <row r="642" spans="1:19" ht="25.5" x14ac:dyDescent="0.2">
      <c r="A642" s="147"/>
      <c r="B642" s="148"/>
      <c r="C642" s="34" t="s">
        <v>510</v>
      </c>
      <c r="D642" s="34" t="s">
        <v>511</v>
      </c>
      <c r="E642" s="34" t="s">
        <v>109</v>
      </c>
      <c r="F642" s="34" t="s">
        <v>110</v>
      </c>
      <c r="G642" s="34" t="s">
        <v>512</v>
      </c>
      <c r="H642" s="34" t="s">
        <v>111</v>
      </c>
      <c r="I642" s="43" t="s">
        <v>112</v>
      </c>
      <c r="J642" s="82" t="s">
        <v>533</v>
      </c>
      <c r="K642" s="34" t="s">
        <v>743</v>
      </c>
      <c r="L642" s="34" t="s">
        <v>742</v>
      </c>
      <c r="M642" s="34" t="s">
        <v>534</v>
      </c>
      <c r="N642" s="34" t="s">
        <v>535</v>
      </c>
      <c r="O642" s="34" t="s">
        <v>536</v>
      </c>
      <c r="P642" s="34" t="s">
        <v>537</v>
      </c>
      <c r="Q642" s="34" t="s">
        <v>538</v>
      </c>
      <c r="R642" s="34" t="s">
        <v>539</v>
      </c>
      <c r="S642" s="34" t="s">
        <v>269</v>
      </c>
    </row>
    <row r="643" spans="1:19" x14ac:dyDescent="0.2">
      <c r="A643" s="86">
        <v>1</v>
      </c>
      <c r="B643" s="8" t="s">
        <v>260</v>
      </c>
      <c r="C643" s="26">
        <v>1507</v>
      </c>
      <c r="D643" s="26">
        <v>38</v>
      </c>
      <c r="E643" s="26"/>
      <c r="F643" s="26"/>
      <c r="G643" s="26"/>
      <c r="H643" s="26"/>
      <c r="I643" s="45"/>
      <c r="J643" s="30"/>
      <c r="K643" s="20"/>
      <c r="L643" s="20"/>
      <c r="M643" s="20">
        <v>112</v>
      </c>
      <c r="N643" s="20">
        <v>328</v>
      </c>
      <c r="O643" s="20">
        <v>82</v>
      </c>
      <c r="P643" s="20">
        <v>402</v>
      </c>
      <c r="Q643" s="20">
        <v>42</v>
      </c>
      <c r="R643" s="20"/>
      <c r="S643" s="20">
        <v>2511</v>
      </c>
    </row>
    <row r="644" spans="1:19" x14ac:dyDescent="0.2">
      <c r="A644" s="86"/>
      <c r="B644" s="63" t="s">
        <v>691</v>
      </c>
      <c r="C644" s="26"/>
      <c r="D644" s="26"/>
      <c r="E644" s="26"/>
      <c r="F644" s="26"/>
      <c r="G644" s="26"/>
      <c r="H644" s="26"/>
      <c r="I644" s="45"/>
      <c r="J644" s="42"/>
      <c r="K644" s="26"/>
      <c r="L644" s="26"/>
      <c r="M644" s="26"/>
      <c r="N644" s="26"/>
      <c r="O644" s="26"/>
      <c r="P644" s="26"/>
      <c r="Q644" s="26"/>
      <c r="R644" s="26"/>
      <c r="S644" s="26">
        <v>21</v>
      </c>
    </row>
    <row r="645" spans="1:19" x14ac:dyDescent="0.2">
      <c r="A645" s="86">
        <v>2</v>
      </c>
      <c r="B645" s="129" t="s">
        <v>513</v>
      </c>
      <c r="C645" s="20">
        <v>21</v>
      </c>
      <c r="D645" s="20"/>
      <c r="E645" s="20"/>
      <c r="F645" s="20"/>
      <c r="G645" s="20"/>
      <c r="H645" s="20"/>
      <c r="I645" s="46"/>
      <c r="J645" s="49"/>
      <c r="K645" s="19"/>
      <c r="L645" s="19"/>
      <c r="M645" s="19"/>
      <c r="N645" s="19"/>
      <c r="O645" s="19"/>
      <c r="P645" s="19"/>
      <c r="Q645" s="19"/>
      <c r="R645" s="19"/>
      <c r="S645" s="83"/>
    </row>
    <row r="646" spans="1:19" x14ac:dyDescent="0.2">
      <c r="A646" s="86">
        <v>3</v>
      </c>
      <c r="B646" s="130" t="s">
        <v>514</v>
      </c>
      <c r="C646" s="19">
        <v>2</v>
      </c>
      <c r="D646" s="19"/>
      <c r="E646" s="19"/>
      <c r="F646" s="19"/>
      <c r="G646" s="19"/>
      <c r="H646" s="19"/>
      <c r="I646" s="47"/>
      <c r="J646" s="49"/>
      <c r="K646" s="19"/>
      <c r="L646" s="19"/>
      <c r="M646" s="19"/>
      <c r="N646" s="19"/>
      <c r="O646" s="19"/>
      <c r="P646" s="19"/>
      <c r="Q646" s="19"/>
      <c r="R646" s="19"/>
      <c r="S646" s="19">
        <v>2</v>
      </c>
    </row>
    <row r="647" spans="1:19" x14ac:dyDescent="0.2">
      <c r="A647" s="86">
        <v>4</v>
      </c>
      <c r="B647" s="130" t="s">
        <v>515</v>
      </c>
      <c r="C647" s="19">
        <v>1</v>
      </c>
      <c r="D647" s="19"/>
      <c r="E647" s="19"/>
      <c r="F647" s="19"/>
      <c r="G647" s="19"/>
      <c r="H647" s="19"/>
      <c r="I647" s="47"/>
      <c r="J647" s="49"/>
      <c r="K647" s="19"/>
      <c r="L647" s="19"/>
      <c r="M647" s="19"/>
      <c r="N647" s="19"/>
      <c r="O647" s="19"/>
      <c r="P647" s="19"/>
      <c r="Q647" s="19"/>
      <c r="R647" s="19"/>
      <c r="S647" s="19">
        <v>1</v>
      </c>
    </row>
    <row r="648" spans="1:19" x14ac:dyDescent="0.2">
      <c r="A648" s="86">
        <v>5</v>
      </c>
      <c r="B648" s="130" t="s">
        <v>516</v>
      </c>
      <c r="C648" s="19">
        <v>1</v>
      </c>
      <c r="D648" s="19"/>
      <c r="E648" s="19"/>
      <c r="F648" s="19"/>
      <c r="G648" s="19"/>
      <c r="H648" s="19"/>
      <c r="I648" s="47"/>
      <c r="J648" s="49"/>
      <c r="K648" s="19"/>
      <c r="L648" s="19"/>
      <c r="M648" s="19"/>
      <c r="N648" s="19"/>
      <c r="O648" s="19"/>
      <c r="P648" s="19">
        <v>155</v>
      </c>
      <c r="Q648" s="19"/>
      <c r="R648" s="19"/>
      <c r="S648" s="19">
        <v>156</v>
      </c>
    </row>
    <row r="649" spans="1:19" x14ac:dyDescent="0.2">
      <c r="A649" s="86">
        <v>6</v>
      </c>
      <c r="B649" s="130" t="s">
        <v>517</v>
      </c>
      <c r="C649" s="19"/>
      <c r="D649" s="19"/>
      <c r="E649" s="19"/>
      <c r="F649" s="19"/>
      <c r="G649" s="19"/>
      <c r="H649" s="19"/>
      <c r="I649" s="47"/>
      <c r="J649" s="49"/>
      <c r="K649" s="19"/>
      <c r="L649" s="19"/>
      <c r="M649" s="19"/>
      <c r="N649" s="19"/>
      <c r="O649" s="19"/>
      <c r="P649" s="19"/>
      <c r="Q649" s="19"/>
      <c r="R649" s="19"/>
      <c r="S649" s="19"/>
    </row>
    <row r="650" spans="1:19" x14ac:dyDescent="0.2">
      <c r="A650" s="86">
        <v>7</v>
      </c>
      <c r="B650" s="130" t="s">
        <v>518</v>
      </c>
      <c r="C650" s="19"/>
      <c r="D650" s="19"/>
      <c r="E650" s="19"/>
      <c r="F650" s="19"/>
      <c r="G650" s="19"/>
      <c r="H650" s="19"/>
      <c r="I650" s="47"/>
      <c r="J650" s="49"/>
      <c r="K650" s="19"/>
      <c r="L650" s="19"/>
      <c r="M650" s="19"/>
      <c r="N650" s="19"/>
      <c r="O650" s="19"/>
      <c r="P650" s="19"/>
      <c r="Q650" s="19"/>
      <c r="R650" s="19"/>
      <c r="S650" s="19"/>
    </row>
    <row r="651" spans="1:19" x14ac:dyDescent="0.2">
      <c r="A651" s="86">
        <v>8</v>
      </c>
      <c r="B651" s="130" t="s">
        <v>50</v>
      </c>
      <c r="C651" s="19"/>
      <c r="D651" s="19"/>
      <c r="E651" s="19"/>
      <c r="F651" s="19"/>
      <c r="G651" s="19"/>
      <c r="H651" s="19"/>
      <c r="I651" s="47"/>
      <c r="J651" s="49"/>
      <c r="K651" s="19"/>
      <c r="L651" s="19"/>
      <c r="M651" s="19"/>
      <c r="N651" s="19"/>
      <c r="O651" s="19"/>
      <c r="P651" s="19"/>
      <c r="Q651" s="19"/>
      <c r="R651" s="19"/>
      <c r="S651" s="19"/>
    </row>
    <row r="652" spans="1:19" x14ac:dyDescent="0.2">
      <c r="A652" s="86">
        <v>9</v>
      </c>
      <c r="B652" s="130" t="s">
        <v>272</v>
      </c>
      <c r="C652" s="19"/>
      <c r="D652" s="19"/>
      <c r="E652" s="19"/>
      <c r="F652" s="19"/>
      <c r="G652" s="19"/>
      <c r="H652" s="19"/>
      <c r="I652" s="47"/>
      <c r="J652" s="49"/>
      <c r="K652" s="19"/>
      <c r="L652" s="19"/>
      <c r="M652" s="19"/>
      <c r="N652" s="19"/>
      <c r="O652" s="19"/>
      <c r="P652" s="19"/>
      <c r="Q652" s="19"/>
      <c r="R652" s="19"/>
      <c r="S652" s="19"/>
    </row>
    <row r="653" spans="1:19" x14ac:dyDescent="0.2">
      <c r="A653" s="86">
        <v>10</v>
      </c>
      <c r="B653" s="131" t="s">
        <v>519</v>
      </c>
      <c r="C653" s="24"/>
      <c r="D653" s="24"/>
      <c r="E653" s="24"/>
      <c r="F653" s="24"/>
      <c r="G653" s="24"/>
      <c r="H653" s="24"/>
      <c r="I653" s="48"/>
      <c r="J653" s="74"/>
      <c r="K653" s="24"/>
      <c r="L653" s="24"/>
      <c r="M653" s="24"/>
      <c r="N653" s="24"/>
      <c r="O653" s="24"/>
      <c r="P653" s="24"/>
      <c r="Q653" s="24"/>
      <c r="R653" s="24"/>
      <c r="S653" s="24"/>
    </row>
    <row r="654" spans="1:19" x14ac:dyDescent="0.2">
      <c r="A654" s="86">
        <v>11</v>
      </c>
      <c r="B654" s="132" t="s">
        <v>269</v>
      </c>
      <c r="C654" s="26">
        <v>1532</v>
      </c>
      <c r="D654" s="26">
        <v>38</v>
      </c>
      <c r="E654" s="26"/>
      <c r="F654" s="26"/>
      <c r="G654" s="26"/>
      <c r="H654" s="26"/>
      <c r="I654" s="45"/>
      <c r="J654" s="28"/>
      <c r="K654" s="26"/>
      <c r="L654" s="26"/>
      <c r="M654" s="26">
        <v>112</v>
      </c>
      <c r="N654" s="26">
        <v>328</v>
      </c>
      <c r="O654" s="26">
        <v>82</v>
      </c>
      <c r="P654" s="26">
        <v>557</v>
      </c>
      <c r="Q654" s="26">
        <v>42</v>
      </c>
      <c r="R654" s="26"/>
      <c r="S654" s="26">
        <v>2691</v>
      </c>
    </row>
    <row r="655" spans="1:19" x14ac:dyDescent="0.2">
      <c r="A655" s="86">
        <v>12</v>
      </c>
      <c r="B655" s="129" t="s">
        <v>270</v>
      </c>
      <c r="C655" s="20"/>
      <c r="D655" s="20"/>
      <c r="E655" s="20"/>
      <c r="F655" s="20"/>
      <c r="G655" s="20"/>
      <c r="H655" s="20"/>
      <c r="I655" s="46"/>
      <c r="J655" s="30"/>
      <c r="K655" s="20"/>
      <c r="L655" s="20"/>
      <c r="M655" s="20"/>
      <c r="N655" s="20"/>
      <c r="O655" s="20"/>
      <c r="P655" s="20"/>
      <c r="Q655" s="20"/>
      <c r="R655" s="20"/>
      <c r="S655" s="20"/>
    </row>
    <row r="656" spans="1:19" x14ac:dyDescent="0.2">
      <c r="A656" s="86">
        <v>13</v>
      </c>
      <c r="B656" s="131" t="s">
        <v>271</v>
      </c>
      <c r="C656" s="24">
        <v>4353</v>
      </c>
      <c r="D656" s="24">
        <v>184</v>
      </c>
      <c r="E656" s="24">
        <v>95</v>
      </c>
      <c r="F656" s="24">
        <v>6</v>
      </c>
      <c r="G656" s="24">
        <v>26</v>
      </c>
      <c r="H656" s="24"/>
      <c r="I656" s="48"/>
      <c r="J656" s="74"/>
      <c r="K656" s="24">
        <v>100</v>
      </c>
      <c r="L656" s="24">
        <v>8</v>
      </c>
      <c r="M656" s="24">
        <v>89</v>
      </c>
      <c r="N656" s="24">
        <v>160</v>
      </c>
      <c r="O656" s="24"/>
      <c r="P656" s="24">
        <v>5</v>
      </c>
      <c r="Q656" s="24"/>
      <c r="R656" s="24"/>
      <c r="S656" s="24">
        <v>5026</v>
      </c>
    </row>
    <row r="657" spans="1:19" x14ac:dyDescent="0.2">
      <c r="A657" s="86">
        <v>14</v>
      </c>
      <c r="B657" s="132" t="s">
        <v>269</v>
      </c>
      <c r="C657" s="26">
        <v>4353</v>
      </c>
      <c r="D657" s="26">
        <v>184</v>
      </c>
      <c r="E657" s="26">
        <v>95</v>
      </c>
      <c r="F657" s="26">
        <v>6</v>
      </c>
      <c r="G657" s="26">
        <v>26</v>
      </c>
      <c r="H657" s="26"/>
      <c r="I657" s="45"/>
      <c r="J657" s="30"/>
      <c r="K657" s="20">
        <v>100</v>
      </c>
      <c r="L657" s="20">
        <v>8</v>
      </c>
      <c r="M657" s="20">
        <v>89</v>
      </c>
      <c r="N657" s="20">
        <v>160</v>
      </c>
      <c r="O657" s="20"/>
      <c r="P657" s="20">
        <v>5</v>
      </c>
      <c r="Q657" s="20"/>
      <c r="R657" s="20"/>
      <c r="S657" s="20">
        <v>5026</v>
      </c>
    </row>
    <row r="658" spans="1:19" x14ac:dyDescent="0.2">
      <c r="A658" s="86">
        <v>15</v>
      </c>
      <c r="B658" s="129" t="s">
        <v>273</v>
      </c>
      <c r="C658" s="20"/>
      <c r="D658" s="20"/>
      <c r="E658" s="20"/>
      <c r="F658" s="20"/>
      <c r="G658" s="20"/>
      <c r="H658" s="20"/>
      <c r="I658" s="46"/>
      <c r="J658" s="30"/>
      <c r="K658" s="20"/>
      <c r="L658" s="20"/>
      <c r="M658" s="20"/>
      <c r="N658" s="20"/>
      <c r="O658" s="20"/>
      <c r="P658" s="20"/>
      <c r="Q658" s="20"/>
      <c r="R658" s="20"/>
      <c r="S658" s="20"/>
    </row>
    <row r="659" spans="1:19" x14ac:dyDescent="0.2">
      <c r="A659" s="86">
        <v>16</v>
      </c>
      <c r="B659" s="130" t="s">
        <v>274</v>
      </c>
      <c r="C659" s="19">
        <v>969</v>
      </c>
      <c r="D659" s="19">
        <v>4</v>
      </c>
      <c r="E659" s="19"/>
      <c r="F659" s="19"/>
      <c r="G659" s="19"/>
      <c r="H659" s="19"/>
      <c r="I659" s="47"/>
      <c r="J659" s="49"/>
      <c r="K659" s="19"/>
      <c r="L659" s="19"/>
      <c r="M659" s="19"/>
      <c r="N659" s="19"/>
      <c r="O659" s="19"/>
      <c r="P659" s="19"/>
      <c r="Q659" s="19"/>
      <c r="R659" s="19"/>
      <c r="S659" s="19">
        <v>973</v>
      </c>
    </row>
    <row r="660" spans="1:19" x14ac:dyDescent="0.2">
      <c r="A660" s="86">
        <v>17</v>
      </c>
      <c r="B660" s="131" t="s">
        <v>520</v>
      </c>
      <c r="C660" s="24">
        <v>219</v>
      </c>
      <c r="D660" s="24"/>
      <c r="E660" s="24"/>
      <c r="F660" s="24"/>
      <c r="G660" s="24"/>
      <c r="H660" s="24"/>
      <c r="I660" s="48"/>
      <c r="J660" s="74"/>
      <c r="K660" s="24"/>
      <c r="L660" s="24"/>
      <c r="M660" s="24"/>
      <c r="N660" s="24">
        <v>8</v>
      </c>
      <c r="O660" s="24"/>
      <c r="P660" s="24">
        <v>115</v>
      </c>
      <c r="Q660" s="24"/>
      <c r="R660" s="24"/>
      <c r="S660" s="24">
        <v>342</v>
      </c>
    </row>
    <row r="661" spans="1:19" x14ac:dyDescent="0.2">
      <c r="A661" s="86">
        <v>18</v>
      </c>
      <c r="B661" s="132" t="s">
        <v>269</v>
      </c>
      <c r="C661" s="26">
        <v>1188</v>
      </c>
      <c r="D661" s="26">
        <v>4</v>
      </c>
      <c r="E661" s="26"/>
      <c r="F661" s="26"/>
      <c r="G661" s="26"/>
      <c r="H661" s="26"/>
      <c r="I661" s="45"/>
      <c r="J661" s="28"/>
      <c r="K661" s="26"/>
      <c r="L661" s="26"/>
      <c r="M661" s="26"/>
      <c r="N661" s="26">
        <v>8</v>
      </c>
      <c r="O661" s="26"/>
      <c r="P661" s="26">
        <v>115</v>
      </c>
      <c r="Q661" s="26"/>
      <c r="R661" s="26"/>
      <c r="S661" s="26">
        <v>1315</v>
      </c>
    </row>
    <row r="662" spans="1:19" x14ac:dyDescent="0.2">
      <c r="A662" s="86">
        <v>19</v>
      </c>
      <c r="B662" s="129" t="s">
        <v>521</v>
      </c>
      <c r="C662" s="20">
        <v>5</v>
      </c>
      <c r="D662" s="20"/>
      <c r="E662" s="20"/>
      <c r="F662" s="20"/>
      <c r="G662" s="20"/>
      <c r="H662" s="20"/>
      <c r="I662" s="46"/>
      <c r="J662" s="30"/>
      <c r="K662" s="20"/>
      <c r="L662" s="20"/>
      <c r="M662" s="20"/>
      <c r="N662" s="20"/>
      <c r="O662" s="20"/>
      <c r="P662" s="20"/>
      <c r="Q662" s="20"/>
      <c r="R662" s="20"/>
      <c r="S662" s="20">
        <v>5</v>
      </c>
    </row>
    <row r="663" spans="1:19" x14ac:dyDescent="0.2">
      <c r="A663" s="86">
        <v>20</v>
      </c>
      <c r="B663" s="130" t="s">
        <v>522</v>
      </c>
      <c r="C663" s="19"/>
      <c r="D663" s="19"/>
      <c r="E663" s="19"/>
      <c r="F663" s="19"/>
      <c r="G663" s="19"/>
      <c r="H663" s="19"/>
      <c r="I663" s="47"/>
      <c r="J663" s="49"/>
      <c r="K663" s="19"/>
      <c r="L663" s="19"/>
      <c r="M663" s="19"/>
      <c r="N663" s="19"/>
      <c r="O663" s="19"/>
      <c r="P663" s="19"/>
      <c r="Q663" s="19"/>
      <c r="R663" s="19"/>
      <c r="S663" s="19"/>
    </row>
    <row r="664" spans="1:19" x14ac:dyDescent="0.2">
      <c r="A664" s="86">
        <v>21</v>
      </c>
      <c r="B664" s="130" t="s">
        <v>367</v>
      </c>
      <c r="C664" s="19">
        <v>1815</v>
      </c>
      <c r="D664" s="19"/>
      <c r="E664" s="19"/>
      <c r="F664" s="19"/>
      <c r="G664" s="19"/>
      <c r="H664" s="19"/>
      <c r="I664" s="47"/>
      <c r="J664" s="49"/>
      <c r="K664" s="19"/>
      <c r="L664" s="19"/>
      <c r="M664" s="19"/>
      <c r="N664" s="19"/>
      <c r="O664" s="19"/>
      <c r="P664" s="19"/>
      <c r="Q664" s="19"/>
      <c r="R664" s="19"/>
      <c r="S664" s="19">
        <v>1815</v>
      </c>
    </row>
    <row r="665" spans="1:19" x14ac:dyDescent="0.2">
      <c r="A665" s="86">
        <v>22</v>
      </c>
      <c r="B665" s="131" t="s">
        <v>368</v>
      </c>
      <c r="C665" s="24"/>
      <c r="D665" s="24"/>
      <c r="E665" s="24"/>
      <c r="F665" s="24"/>
      <c r="G665" s="24"/>
      <c r="H665" s="24"/>
      <c r="I665" s="48"/>
      <c r="J665" s="74"/>
      <c r="K665" s="24"/>
      <c r="L665" s="24"/>
      <c r="M665" s="24"/>
      <c r="N665" s="24"/>
      <c r="O665" s="24"/>
      <c r="P665" s="24"/>
      <c r="Q665" s="24"/>
      <c r="R665" s="24"/>
      <c r="S665" s="24"/>
    </row>
    <row r="666" spans="1:19" x14ac:dyDescent="0.2">
      <c r="A666" s="86">
        <v>23</v>
      </c>
      <c r="B666" s="132" t="s">
        <v>269</v>
      </c>
      <c r="C666" s="26">
        <v>1820</v>
      </c>
      <c r="D666" s="26"/>
      <c r="E666" s="26"/>
      <c r="F666" s="26"/>
      <c r="G666" s="26"/>
      <c r="H666" s="26"/>
      <c r="I666" s="45"/>
      <c r="J666" s="28"/>
      <c r="K666" s="26"/>
      <c r="L666" s="26"/>
      <c r="M666" s="26"/>
      <c r="N666" s="26"/>
      <c r="O666" s="26"/>
      <c r="P666" s="26"/>
      <c r="Q666" s="26"/>
      <c r="R666" s="26"/>
      <c r="S666" s="26">
        <v>1820</v>
      </c>
    </row>
    <row r="667" spans="1:19" x14ac:dyDescent="0.2">
      <c r="A667" s="86">
        <v>24</v>
      </c>
      <c r="B667" s="129" t="s">
        <v>276</v>
      </c>
      <c r="C667" s="20"/>
      <c r="D667" s="20">
        <v>1</v>
      </c>
      <c r="E667" s="20"/>
      <c r="F667" s="20"/>
      <c r="G667" s="20"/>
      <c r="H667" s="20"/>
      <c r="I667" s="46"/>
      <c r="J667" s="30"/>
      <c r="K667" s="20"/>
      <c r="L667" s="20"/>
      <c r="M667" s="20"/>
      <c r="N667" s="20"/>
      <c r="O667" s="20"/>
      <c r="P667" s="20">
        <v>49</v>
      </c>
      <c r="Q667" s="20"/>
      <c r="R667" s="20"/>
      <c r="S667" s="20">
        <v>50</v>
      </c>
    </row>
    <row r="668" spans="1:19" x14ac:dyDescent="0.2">
      <c r="A668" s="86">
        <v>25</v>
      </c>
      <c r="B668" s="130" t="s">
        <v>277</v>
      </c>
      <c r="C668" s="19">
        <v>8</v>
      </c>
      <c r="D668" s="19"/>
      <c r="E668" s="19"/>
      <c r="F668" s="19"/>
      <c r="G668" s="19"/>
      <c r="H668" s="19"/>
      <c r="I668" s="47">
        <v>2</v>
      </c>
      <c r="J668" s="49"/>
      <c r="K668" s="19"/>
      <c r="L668" s="19">
        <v>2</v>
      </c>
      <c r="M668" s="19">
        <v>37</v>
      </c>
      <c r="N668" s="19">
        <v>6</v>
      </c>
      <c r="O668" s="19"/>
      <c r="P668" s="19"/>
      <c r="Q668" s="19"/>
      <c r="R668" s="19"/>
      <c r="S668" s="19">
        <v>55</v>
      </c>
    </row>
    <row r="669" spans="1:19" x14ac:dyDescent="0.2">
      <c r="A669" s="86">
        <v>26</v>
      </c>
      <c r="B669" s="130" t="s">
        <v>523</v>
      </c>
      <c r="C669" s="19">
        <v>6964</v>
      </c>
      <c r="D669" s="19">
        <v>5471</v>
      </c>
      <c r="E669" s="19">
        <v>5582</v>
      </c>
      <c r="F669" s="19">
        <v>2669</v>
      </c>
      <c r="G669" s="19">
        <v>2832</v>
      </c>
      <c r="H669" s="19">
        <v>1564</v>
      </c>
      <c r="I669" s="47">
        <v>2549</v>
      </c>
      <c r="J669" s="49">
        <v>2304</v>
      </c>
      <c r="K669" s="19">
        <v>1795</v>
      </c>
      <c r="L669" s="19">
        <v>3939</v>
      </c>
      <c r="M669" s="19">
        <v>4817</v>
      </c>
      <c r="N669" s="19">
        <v>1012</v>
      </c>
      <c r="O669" s="19">
        <v>599</v>
      </c>
      <c r="P669" s="19">
        <v>696</v>
      </c>
      <c r="Q669" s="19"/>
      <c r="R669" s="19">
        <v>89</v>
      </c>
      <c r="S669" s="19">
        <v>42882</v>
      </c>
    </row>
    <row r="670" spans="1:19" x14ac:dyDescent="0.2">
      <c r="A670" s="86">
        <v>27</v>
      </c>
      <c r="B670" s="130" t="s">
        <v>524</v>
      </c>
      <c r="C670" s="19">
        <v>33</v>
      </c>
      <c r="D670" s="19"/>
      <c r="E670" s="19"/>
      <c r="F670" s="19"/>
      <c r="G670" s="19"/>
      <c r="H670" s="19"/>
      <c r="I670" s="47"/>
      <c r="J670" s="49"/>
      <c r="K670" s="19"/>
      <c r="L670" s="19"/>
      <c r="M670" s="19"/>
      <c r="N670" s="19">
        <v>35</v>
      </c>
      <c r="O670" s="19"/>
      <c r="P670" s="19"/>
      <c r="Q670" s="19"/>
      <c r="R670" s="19"/>
      <c r="S670" s="19">
        <v>68</v>
      </c>
    </row>
    <row r="671" spans="1:19" x14ac:dyDescent="0.2">
      <c r="A671" s="86">
        <v>28</v>
      </c>
      <c r="B671" s="130" t="s">
        <v>525</v>
      </c>
      <c r="C671" s="19">
        <v>3</v>
      </c>
      <c r="D671" s="19"/>
      <c r="E671" s="19"/>
      <c r="F671" s="19"/>
      <c r="G671" s="19"/>
      <c r="H671" s="19"/>
      <c r="I671" s="47"/>
      <c r="J671" s="49"/>
      <c r="K671" s="19"/>
      <c r="L671" s="19"/>
      <c r="M671" s="19"/>
      <c r="N671" s="19"/>
      <c r="O671" s="19"/>
      <c r="P671" s="19"/>
      <c r="Q671" s="19"/>
      <c r="R671" s="19"/>
      <c r="S671" s="19">
        <v>3</v>
      </c>
    </row>
    <row r="672" spans="1:19" x14ac:dyDescent="0.2">
      <c r="A672" s="86">
        <v>29</v>
      </c>
      <c r="B672" s="130" t="s">
        <v>526</v>
      </c>
      <c r="C672" s="19"/>
      <c r="D672" s="19"/>
      <c r="E672" s="19"/>
      <c r="F672" s="19"/>
      <c r="G672" s="19"/>
      <c r="H672" s="19"/>
      <c r="I672" s="47"/>
      <c r="J672" s="49"/>
      <c r="K672" s="19"/>
      <c r="L672" s="19"/>
      <c r="M672" s="19"/>
      <c r="N672" s="19"/>
      <c r="O672" s="19"/>
      <c r="P672" s="19"/>
      <c r="Q672" s="19"/>
      <c r="R672" s="19"/>
      <c r="S672" s="19"/>
    </row>
    <row r="673" spans="1:19" x14ac:dyDescent="0.2">
      <c r="A673" s="86">
        <v>30</v>
      </c>
      <c r="B673" s="130" t="s">
        <v>527</v>
      </c>
      <c r="C673" s="19"/>
      <c r="D673" s="19"/>
      <c r="E673" s="19"/>
      <c r="F673" s="19"/>
      <c r="G673" s="19"/>
      <c r="H673" s="19"/>
      <c r="I673" s="47"/>
      <c r="J673" s="49"/>
      <c r="K673" s="19"/>
      <c r="L673" s="19"/>
      <c r="M673" s="19"/>
      <c r="N673" s="19">
        <v>11</v>
      </c>
      <c r="O673" s="19"/>
      <c r="P673" s="19"/>
      <c r="Q673" s="19"/>
      <c r="R673" s="19"/>
      <c r="S673" s="19">
        <v>11</v>
      </c>
    </row>
    <row r="674" spans="1:19" x14ac:dyDescent="0.2">
      <c r="A674" s="86">
        <v>31</v>
      </c>
      <c r="B674" s="130" t="s">
        <v>449</v>
      </c>
      <c r="C674" s="19">
        <v>3</v>
      </c>
      <c r="D674" s="19"/>
      <c r="E674" s="19"/>
      <c r="F674" s="19"/>
      <c r="G674" s="19"/>
      <c r="H674" s="19"/>
      <c r="I674" s="47"/>
      <c r="J674" s="49"/>
      <c r="K674" s="19"/>
      <c r="L674" s="19"/>
      <c r="M674" s="19"/>
      <c r="N674" s="19"/>
      <c r="O674" s="19"/>
      <c r="P674" s="19"/>
      <c r="Q674" s="19"/>
      <c r="R674" s="19"/>
      <c r="S674" s="19">
        <v>3</v>
      </c>
    </row>
    <row r="675" spans="1:19" x14ac:dyDescent="0.2">
      <c r="A675" s="86">
        <v>32</v>
      </c>
      <c r="B675" s="131" t="s">
        <v>528</v>
      </c>
      <c r="C675" s="24"/>
      <c r="D675" s="24"/>
      <c r="E675" s="24"/>
      <c r="F675" s="24"/>
      <c r="G675" s="24"/>
      <c r="H675" s="24"/>
      <c r="I675" s="48"/>
      <c r="J675" s="49"/>
      <c r="K675" s="19"/>
      <c r="L675" s="19"/>
      <c r="M675" s="19"/>
      <c r="N675" s="19"/>
      <c r="O675" s="19"/>
      <c r="P675" s="19"/>
      <c r="Q675" s="19"/>
      <c r="R675" s="19"/>
      <c r="S675" s="19"/>
    </row>
    <row r="676" spans="1:19" x14ac:dyDescent="0.2">
      <c r="A676" s="86"/>
      <c r="B676" s="132" t="s">
        <v>114</v>
      </c>
      <c r="C676" s="26"/>
      <c r="D676" s="26"/>
      <c r="E676" s="26"/>
      <c r="F676" s="26"/>
      <c r="G676" s="26"/>
      <c r="H676" s="26"/>
      <c r="I676" s="45"/>
      <c r="J676" s="42"/>
      <c r="K676" s="26"/>
      <c r="L676" s="26"/>
      <c r="M676" s="26"/>
      <c r="N676" s="26"/>
      <c r="O676" s="26"/>
      <c r="P676" s="26"/>
      <c r="Q676" s="26"/>
      <c r="R676" s="26"/>
      <c r="S676" s="26"/>
    </row>
    <row r="677" spans="1:19" x14ac:dyDescent="0.2">
      <c r="A677" s="86">
        <v>33</v>
      </c>
      <c r="B677" s="129" t="s">
        <v>281</v>
      </c>
      <c r="C677" s="20">
        <v>12</v>
      </c>
      <c r="D677" s="20"/>
      <c r="E677" s="20"/>
      <c r="F677" s="20">
        <v>70</v>
      </c>
      <c r="G677" s="20"/>
      <c r="H677" s="20">
        <v>1</v>
      </c>
      <c r="I677" s="46">
        <v>31</v>
      </c>
      <c r="J677" s="49">
        <v>19</v>
      </c>
      <c r="K677" s="19"/>
      <c r="L677" s="19">
        <v>23</v>
      </c>
      <c r="M677" s="19"/>
      <c r="N677" s="19"/>
      <c r="O677" s="19"/>
      <c r="P677" s="19" t="s">
        <v>121</v>
      </c>
      <c r="Q677" s="19"/>
      <c r="R677" s="19"/>
      <c r="S677" s="19" t="s">
        <v>540</v>
      </c>
    </row>
    <row r="678" spans="1:19" x14ac:dyDescent="0.2">
      <c r="A678" s="86">
        <v>34</v>
      </c>
      <c r="B678" s="130" t="s">
        <v>370</v>
      </c>
      <c r="C678" s="36" t="s">
        <v>119</v>
      </c>
      <c r="D678" s="19">
        <v>5</v>
      </c>
      <c r="E678" s="19">
        <v>8</v>
      </c>
      <c r="F678" s="19">
        <v>3</v>
      </c>
      <c r="G678" s="19"/>
      <c r="H678" s="19">
        <v>2</v>
      </c>
      <c r="I678" s="47"/>
      <c r="J678" s="49">
        <v>1</v>
      </c>
      <c r="K678" s="19"/>
      <c r="L678" s="19"/>
      <c r="M678" s="19"/>
      <c r="N678" s="19"/>
      <c r="O678" s="19">
        <v>10</v>
      </c>
      <c r="P678" s="19"/>
      <c r="Q678" s="19"/>
      <c r="R678" s="19"/>
      <c r="S678" s="19" t="s">
        <v>541</v>
      </c>
    </row>
    <row r="679" spans="1:19" x14ac:dyDescent="0.2">
      <c r="A679" s="86">
        <v>35</v>
      </c>
      <c r="B679" s="130" t="s">
        <v>283</v>
      </c>
      <c r="C679" s="19">
        <v>88</v>
      </c>
      <c r="D679" s="19"/>
      <c r="E679" s="19"/>
      <c r="F679" s="19"/>
      <c r="G679" s="19">
        <v>15</v>
      </c>
      <c r="H679" s="19" t="s">
        <v>529</v>
      </c>
      <c r="I679" s="47"/>
      <c r="J679" s="49" t="s">
        <v>542</v>
      </c>
      <c r="K679" s="19"/>
      <c r="L679" s="19"/>
      <c r="M679" s="19">
        <v>17</v>
      </c>
      <c r="N679" s="19">
        <v>18</v>
      </c>
      <c r="O679" s="19">
        <v>1</v>
      </c>
      <c r="P679" s="19">
        <v>7</v>
      </c>
      <c r="Q679" s="19"/>
      <c r="R679" s="19"/>
      <c r="S679" s="19" t="s">
        <v>543</v>
      </c>
    </row>
    <row r="680" spans="1:19" x14ac:dyDescent="0.2">
      <c r="A680" s="86">
        <v>36</v>
      </c>
      <c r="B680" s="130" t="s">
        <v>530</v>
      </c>
      <c r="C680" s="19"/>
      <c r="D680" s="19"/>
      <c r="E680" s="19"/>
      <c r="F680" s="19"/>
      <c r="G680" s="19"/>
      <c r="H680" s="19"/>
      <c r="I680" s="47"/>
      <c r="J680" s="49"/>
      <c r="K680" s="19"/>
      <c r="L680" s="19"/>
      <c r="M680" s="19"/>
      <c r="N680" s="19"/>
      <c r="O680" s="19"/>
      <c r="P680" s="19"/>
      <c r="Q680" s="19"/>
      <c r="R680" s="19"/>
      <c r="S680" s="19"/>
    </row>
    <row r="681" spans="1:19" x14ac:dyDescent="0.2">
      <c r="A681" s="86">
        <v>37</v>
      </c>
      <c r="B681" s="130" t="s">
        <v>285</v>
      </c>
      <c r="C681" s="19">
        <v>124</v>
      </c>
      <c r="D681" s="19"/>
      <c r="E681" s="19"/>
      <c r="F681" s="19"/>
      <c r="G681" s="19"/>
      <c r="H681" s="19"/>
      <c r="I681" s="47"/>
      <c r="J681" s="49"/>
      <c r="K681" s="19"/>
      <c r="L681" s="19"/>
      <c r="M681" s="19">
        <v>9</v>
      </c>
      <c r="N681" s="19">
        <v>42</v>
      </c>
      <c r="O681" s="19">
        <v>1</v>
      </c>
      <c r="P681" s="19">
        <v>4</v>
      </c>
      <c r="Q681" s="19">
        <v>12</v>
      </c>
      <c r="R681" s="19"/>
      <c r="S681" s="19">
        <v>192</v>
      </c>
    </row>
    <row r="682" spans="1:19" x14ac:dyDescent="0.2">
      <c r="A682" s="86">
        <v>38</v>
      </c>
      <c r="B682" s="130" t="s">
        <v>531</v>
      </c>
      <c r="C682" s="19"/>
      <c r="D682" s="19"/>
      <c r="E682" s="19"/>
      <c r="F682" s="19"/>
      <c r="G682" s="19"/>
      <c r="H682" s="19"/>
      <c r="I682" s="47"/>
      <c r="J682" s="49"/>
      <c r="K682" s="19"/>
      <c r="L682" s="19"/>
      <c r="M682" s="19"/>
      <c r="N682" s="19"/>
      <c r="O682" s="19"/>
      <c r="P682" s="19"/>
      <c r="Q682" s="19"/>
      <c r="R682" s="19"/>
      <c r="S682" s="19"/>
    </row>
    <row r="683" spans="1:19" x14ac:dyDescent="0.2">
      <c r="A683" s="86">
        <v>39</v>
      </c>
      <c r="B683" s="130" t="s">
        <v>453</v>
      </c>
      <c r="C683" s="19"/>
      <c r="D683" s="19"/>
      <c r="E683" s="19"/>
      <c r="F683" s="19"/>
      <c r="G683" s="19"/>
      <c r="H683" s="19"/>
      <c r="I683" s="47"/>
      <c r="J683" s="49"/>
      <c r="K683" s="19"/>
      <c r="L683" s="19"/>
      <c r="M683" s="19"/>
      <c r="N683" s="19"/>
      <c r="O683" s="19"/>
      <c r="P683" s="19" t="s">
        <v>120</v>
      </c>
      <c r="Q683" s="19"/>
      <c r="R683" s="19"/>
      <c r="S683" s="19" t="s">
        <v>120</v>
      </c>
    </row>
    <row r="684" spans="1:19" x14ac:dyDescent="0.2">
      <c r="A684" s="86">
        <v>40</v>
      </c>
      <c r="B684" s="130" t="s">
        <v>287</v>
      </c>
      <c r="C684" s="19"/>
      <c r="D684" s="19"/>
      <c r="E684" s="19"/>
      <c r="F684" s="19"/>
      <c r="G684" s="19"/>
      <c r="H684" s="19"/>
      <c r="I684" s="47"/>
      <c r="J684" s="49"/>
      <c r="K684" s="19"/>
      <c r="L684" s="19"/>
      <c r="M684" s="19"/>
      <c r="N684" s="19">
        <v>2</v>
      </c>
      <c r="O684" s="19"/>
      <c r="P684" s="19"/>
      <c r="Q684" s="19"/>
      <c r="R684" s="19"/>
      <c r="S684" s="19">
        <v>2</v>
      </c>
    </row>
    <row r="685" spans="1:19" x14ac:dyDescent="0.2">
      <c r="A685" s="86">
        <v>41</v>
      </c>
      <c r="B685" s="131" t="s">
        <v>532</v>
      </c>
      <c r="C685" s="24"/>
      <c r="D685" s="24"/>
      <c r="E685" s="24"/>
      <c r="F685" s="24"/>
      <c r="G685" s="24"/>
      <c r="H685" s="24"/>
      <c r="I685" s="48"/>
      <c r="J685" s="74"/>
      <c r="K685" s="24"/>
      <c r="L685" s="24"/>
      <c r="M685" s="24"/>
      <c r="N685" s="24"/>
      <c r="O685" s="24"/>
      <c r="P685" s="24"/>
      <c r="Q685" s="24"/>
      <c r="R685" s="24"/>
      <c r="S685" s="24"/>
    </row>
    <row r="686" spans="1:19" x14ac:dyDescent="0.2">
      <c r="A686" s="86">
        <v>42</v>
      </c>
      <c r="B686" s="63" t="s">
        <v>269</v>
      </c>
      <c r="C686" s="26" t="s">
        <v>118</v>
      </c>
      <c r="D686" s="26">
        <v>5</v>
      </c>
      <c r="E686" s="26">
        <v>8</v>
      </c>
      <c r="F686" s="26">
        <v>73</v>
      </c>
      <c r="G686" s="26">
        <v>15</v>
      </c>
      <c r="H686" s="26" t="s">
        <v>117</v>
      </c>
      <c r="I686" s="45">
        <v>31</v>
      </c>
      <c r="J686" s="42" t="s">
        <v>545</v>
      </c>
      <c r="K686" s="26"/>
      <c r="L686" s="26">
        <v>23</v>
      </c>
      <c r="M686" s="26">
        <v>26</v>
      </c>
      <c r="N686" s="26">
        <v>62</v>
      </c>
      <c r="O686" s="26">
        <v>12</v>
      </c>
      <c r="P686" s="26" t="s">
        <v>546</v>
      </c>
      <c r="Q686" s="26">
        <v>12</v>
      </c>
      <c r="R686" s="26"/>
      <c r="S686" s="26" t="s">
        <v>122</v>
      </c>
    </row>
    <row r="687" spans="1:19" x14ac:dyDescent="0.2">
      <c r="A687" s="86">
        <v>43</v>
      </c>
      <c r="B687" s="63" t="s">
        <v>292</v>
      </c>
      <c r="C687" s="62">
        <v>17021</v>
      </c>
      <c r="D687" s="26">
        <v>5703</v>
      </c>
      <c r="E687" s="26">
        <v>5685</v>
      </c>
      <c r="F687" s="26">
        <v>2748</v>
      </c>
      <c r="G687" s="26">
        <v>2873</v>
      </c>
      <c r="H687" s="26">
        <v>1573</v>
      </c>
      <c r="I687" s="45">
        <v>2582</v>
      </c>
      <c r="J687" s="42">
        <v>2332</v>
      </c>
      <c r="K687" s="26">
        <v>1895</v>
      </c>
      <c r="L687" s="26">
        <v>3972</v>
      </c>
      <c r="M687" s="26">
        <v>5081</v>
      </c>
      <c r="N687" s="26">
        <v>1622</v>
      </c>
      <c r="O687" s="26">
        <v>693</v>
      </c>
      <c r="P687" s="26">
        <v>1442</v>
      </c>
      <c r="Q687" s="26">
        <v>54</v>
      </c>
      <c r="R687" s="26">
        <v>89</v>
      </c>
      <c r="S687" s="62">
        <v>55365</v>
      </c>
    </row>
    <row r="688" spans="1:19" x14ac:dyDescent="0.2">
      <c r="A688" s="86">
        <v>44</v>
      </c>
      <c r="B688" s="8" t="s">
        <v>293</v>
      </c>
      <c r="C688" s="26">
        <v>806</v>
      </c>
      <c r="D688" s="26"/>
      <c r="E688" s="26"/>
      <c r="F688" s="26"/>
      <c r="G688" s="26"/>
      <c r="H688" s="26"/>
      <c r="I688" s="45"/>
      <c r="J688" s="42"/>
      <c r="K688" s="26"/>
      <c r="L688" s="26"/>
      <c r="M688" s="26"/>
      <c r="N688" s="26"/>
      <c r="O688" s="26"/>
      <c r="P688" s="26"/>
      <c r="Q688" s="26"/>
      <c r="R688" s="26"/>
      <c r="S688" s="26">
        <v>806</v>
      </c>
    </row>
    <row r="690" spans="1:19" ht="15.75" x14ac:dyDescent="0.2">
      <c r="A690" s="12" t="s">
        <v>677</v>
      </c>
      <c r="J690" s="12" t="s">
        <v>51</v>
      </c>
    </row>
    <row r="691" spans="1:19" x14ac:dyDescent="0.2">
      <c r="A691" s="1" t="s">
        <v>113</v>
      </c>
    </row>
    <row r="692" spans="1:19" ht="15.75" x14ac:dyDescent="0.2">
      <c r="A692" s="12" t="s">
        <v>678</v>
      </c>
    </row>
    <row r="693" spans="1:19" x14ac:dyDescent="0.2">
      <c r="B693" s="18"/>
      <c r="C693" s="18">
        <f>SUM(C643:C653)-C654</f>
        <v>0</v>
      </c>
      <c r="D693" s="18">
        <f t="shared" ref="D693:S693" si="95">SUM(D643:D653)-D654</f>
        <v>0</v>
      </c>
      <c r="E693" s="18">
        <f t="shared" si="95"/>
        <v>0</v>
      </c>
      <c r="F693" s="18">
        <f t="shared" si="95"/>
        <v>0</v>
      </c>
      <c r="G693" s="18">
        <f t="shared" si="95"/>
        <v>0</v>
      </c>
      <c r="H693" s="18">
        <f t="shared" si="95"/>
        <v>0</v>
      </c>
      <c r="I693" s="18">
        <f t="shared" si="95"/>
        <v>0</v>
      </c>
      <c r="J693" s="18">
        <f t="shared" si="95"/>
        <v>0</v>
      </c>
      <c r="K693" s="18">
        <f t="shared" si="95"/>
        <v>0</v>
      </c>
      <c r="L693" s="18">
        <f t="shared" si="95"/>
        <v>0</v>
      </c>
      <c r="M693" s="18">
        <f t="shared" si="95"/>
        <v>0</v>
      </c>
      <c r="N693" s="18">
        <f t="shared" si="95"/>
        <v>0</v>
      </c>
      <c r="O693" s="18">
        <f t="shared" si="95"/>
        <v>0</v>
      </c>
      <c r="P693" s="18">
        <f t="shared" si="95"/>
        <v>0</v>
      </c>
      <c r="Q693" s="18">
        <f t="shared" si="95"/>
        <v>0</v>
      </c>
      <c r="R693" s="18">
        <f t="shared" si="95"/>
        <v>0</v>
      </c>
      <c r="S693" s="18">
        <f t="shared" si="95"/>
        <v>0</v>
      </c>
    </row>
    <row r="694" spans="1:19" x14ac:dyDescent="0.2">
      <c r="B694" s="18"/>
      <c r="C694" s="18">
        <f>SUM(C655:C656)-C657</f>
        <v>0</v>
      </c>
      <c r="D694" s="18">
        <f t="shared" ref="D694:S694" si="96">SUM(D655:D656)-D657</f>
        <v>0</v>
      </c>
      <c r="E694" s="18">
        <f t="shared" si="96"/>
        <v>0</v>
      </c>
      <c r="F694" s="18">
        <f t="shared" si="96"/>
        <v>0</v>
      </c>
      <c r="G694" s="18">
        <f t="shared" si="96"/>
        <v>0</v>
      </c>
      <c r="H694" s="18">
        <f t="shared" si="96"/>
        <v>0</v>
      </c>
      <c r="I694" s="18">
        <f t="shared" si="96"/>
        <v>0</v>
      </c>
      <c r="J694" s="18">
        <f t="shared" si="96"/>
        <v>0</v>
      </c>
      <c r="K694" s="18">
        <f t="shared" si="96"/>
        <v>0</v>
      </c>
      <c r="L694" s="18">
        <f t="shared" si="96"/>
        <v>0</v>
      </c>
      <c r="M694" s="18">
        <f t="shared" si="96"/>
        <v>0</v>
      </c>
      <c r="N694" s="18">
        <f t="shared" si="96"/>
        <v>0</v>
      </c>
      <c r="O694" s="18">
        <f t="shared" si="96"/>
        <v>0</v>
      </c>
      <c r="P694" s="18">
        <f t="shared" si="96"/>
        <v>0</v>
      </c>
      <c r="Q694" s="18">
        <f t="shared" si="96"/>
        <v>0</v>
      </c>
      <c r="R694" s="18">
        <f t="shared" si="96"/>
        <v>0</v>
      </c>
      <c r="S694" s="18">
        <f t="shared" si="96"/>
        <v>0</v>
      </c>
    </row>
    <row r="695" spans="1:19" x14ac:dyDescent="0.2">
      <c r="B695" s="18"/>
      <c r="C695" s="18">
        <f>SUM(C658:C660)-C661</f>
        <v>0</v>
      </c>
      <c r="D695" s="18">
        <f t="shared" ref="D695:S695" si="97">SUM(D658:D660)-D661</f>
        <v>0</v>
      </c>
      <c r="E695" s="18">
        <f t="shared" si="97"/>
        <v>0</v>
      </c>
      <c r="F695" s="18">
        <f t="shared" si="97"/>
        <v>0</v>
      </c>
      <c r="G695" s="18">
        <f t="shared" si="97"/>
        <v>0</v>
      </c>
      <c r="H695" s="18">
        <f t="shared" si="97"/>
        <v>0</v>
      </c>
      <c r="I695" s="18">
        <f t="shared" si="97"/>
        <v>0</v>
      </c>
      <c r="J695" s="18">
        <f t="shared" si="97"/>
        <v>0</v>
      </c>
      <c r="K695" s="18">
        <f t="shared" si="97"/>
        <v>0</v>
      </c>
      <c r="L695" s="18">
        <f t="shared" si="97"/>
        <v>0</v>
      </c>
      <c r="M695" s="18">
        <f t="shared" si="97"/>
        <v>0</v>
      </c>
      <c r="N695" s="18">
        <f t="shared" si="97"/>
        <v>0</v>
      </c>
      <c r="O695" s="18">
        <f t="shared" si="97"/>
        <v>0</v>
      </c>
      <c r="P695" s="18">
        <f t="shared" si="97"/>
        <v>0</v>
      </c>
      <c r="Q695" s="18">
        <f t="shared" si="97"/>
        <v>0</v>
      </c>
      <c r="R695" s="18">
        <f t="shared" si="97"/>
        <v>0</v>
      </c>
      <c r="S695" s="18">
        <f t="shared" si="97"/>
        <v>0</v>
      </c>
    </row>
    <row r="696" spans="1:19" x14ac:dyDescent="0.2">
      <c r="B696" s="18"/>
      <c r="C696" s="18">
        <f>SUM(C662:C665)-C666</f>
        <v>0</v>
      </c>
      <c r="D696" s="18">
        <f t="shared" ref="D696:S696" si="98">SUM(D662:D665)-D666</f>
        <v>0</v>
      </c>
      <c r="E696" s="18">
        <f t="shared" si="98"/>
        <v>0</v>
      </c>
      <c r="F696" s="18">
        <f t="shared" si="98"/>
        <v>0</v>
      </c>
      <c r="G696" s="18">
        <f t="shared" si="98"/>
        <v>0</v>
      </c>
      <c r="H696" s="18">
        <f t="shared" si="98"/>
        <v>0</v>
      </c>
      <c r="I696" s="18">
        <f t="shared" si="98"/>
        <v>0</v>
      </c>
      <c r="J696" s="18">
        <f t="shared" si="98"/>
        <v>0</v>
      </c>
      <c r="K696" s="18">
        <f t="shared" si="98"/>
        <v>0</v>
      </c>
      <c r="L696" s="18">
        <f t="shared" si="98"/>
        <v>0</v>
      </c>
      <c r="M696" s="18">
        <f t="shared" si="98"/>
        <v>0</v>
      </c>
      <c r="N696" s="18">
        <f t="shared" si="98"/>
        <v>0</v>
      </c>
      <c r="O696" s="18">
        <f t="shared" si="98"/>
        <v>0</v>
      </c>
      <c r="P696" s="18">
        <f t="shared" si="98"/>
        <v>0</v>
      </c>
      <c r="Q696" s="18">
        <f t="shared" si="98"/>
        <v>0</v>
      </c>
      <c r="R696" s="18">
        <f t="shared" si="98"/>
        <v>0</v>
      </c>
      <c r="S696" s="18">
        <f t="shared" si="98"/>
        <v>0</v>
      </c>
    </row>
    <row r="697" spans="1:19" x14ac:dyDescent="0.2">
      <c r="B697" s="18"/>
      <c r="C697" s="18" t="e">
        <f>SUM(C677:C685)-C686</f>
        <v>#VALUE!</v>
      </c>
      <c r="D697" s="18">
        <f t="shared" ref="D697:S697" si="99">SUM(D677:D685)-D686</f>
        <v>0</v>
      </c>
      <c r="E697" s="18">
        <f t="shared" si="99"/>
        <v>0</v>
      </c>
      <c r="F697" s="18">
        <f t="shared" si="99"/>
        <v>0</v>
      </c>
      <c r="G697" s="18">
        <f t="shared" si="99"/>
        <v>0</v>
      </c>
      <c r="H697" s="18" t="e">
        <f t="shared" si="99"/>
        <v>#VALUE!</v>
      </c>
      <c r="I697" s="18">
        <f t="shared" si="99"/>
        <v>0</v>
      </c>
      <c r="J697" s="18" t="e">
        <f t="shared" si="99"/>
        <v>#VALUE!</v>
      </c>
      <c r="K697" s="18">
        <f t="shared" si="99"/>
        <v>0</v>
      </c>
      <c r="L697" s="18">
        <f t="shared" si="99"/>
        <v>0</v>
      </c>
      <c r="M697" s="18">
        <f t="shared" si="99"/>
        <v>0</v>
      </c>
      <c r="N697" s="18">
        <f t="shared" si="99"/>
        <v>0</v>
      </c>
      <c r="O697" s="18">
        <f t="shared" si="99"/>
        <v>0</v>
      </c>
      <c r="P697" s="18" t="e">
        <f t="shared" si="99"/>
        <v>#VALUE!</v>
      </c>
      <c r="Q697" s="18">
        <f t="shared" si="99"/>
        <v>0</v>
      </c>
      <c r="R697" s="18">
        <f t="shared" si="99"/>
        <v>0</v>
      </c>
      <c r="S697" s="18" t="e">
        <f t="shared" si="99"/>
        <v>#VALUE!</v>
      </c>
    </row>
    <row r="698" spans="1:19" x14ac:dyDescent="0.2">
      <c r="B698" s="18"/>
      <c r="C698" s="18" t="e">
        <f>C654+C657+C661+C666+C686+SUM(C667:C675)-C687</f>
        <v>#VALUE!</v>
      </c>
      <c r="D698" s="18">
        <f t="shared" ref="D698:S698" si="100">D654+D657+D661+D666+D686+SUM(D667:D675)-D687</f>
        <v>0</v>
      </c>
      <c r="E698" s="18">
        <f t="shared" si="100"/>
        <v>0</v>
      </c>
      <c r="F698" s="18">
        <f t="shared" si="100"/>
        <v>0</v>
      </c>
      <c r="G698" s="18">
        <f t="shared" si="100"/>
        <v>0</v>
      </c>
      <c r="H698" s="18" t="e">
        <f t="shared" si="100"/>
        <v>#VALUE!</v>
      </c>
      <c r="I698" s="18">
        <f t="shared" si="100"/>
        <v>0</v>
      </c>
      <c r="J698" s="18" t="e">
        <f t="shared" si="100"/>
        <v>#VALUE!</v>
      </c>
      <c r="K698" s="18">
        <f t="shared" si="100"/>
        <v>0</v>
      </c>
      <c r="L698" s="18">
        <f t="shared" si="100"/>
        <v>0</v>
      </c>
      <c r="M698" s="18">
        <f t="shared" si="100"/>
        <v>0</v>
      </c>
      <c r="N698" s="18">
        <f t="shared" si="100"/>
        <v>0</v>
      </c>
      <c r="O698" s="18">
        <f t="shared" si="100"/>
        <v>0</v>
      </c>
      <c r="P698" s="18" t="e">
        <f t="shared" si="100"/>
        <v>#VALUE!</v>
      </c>
      <c r="Q698" s="18">
        <f t="shared" si="100"/>
        <v>0</v>
      </c>
      <c r="R698" s="18">
        <f t="shared" si="100"/>
        <v>0</v>
      </c>
      <c r="S698" s="18" t="e">
        <f t="shared" si="100"/>
        <v>#VALUE!</v>
      </c>
    </row>
    <row r="699" spans="1:19" x14ac:dyDescent="0.2">
      <c r="B699" s="18"/>
    </row>
    <row r="701" spans="1:19" x14ac:dyDescent="0.2">
      <c r="A701" s="66" t="s">
        <v>123</v>
      </c>
      <c r="K701" s="66" t="s">
        <v>125</v>
      </c>
    </row>
    <row r="702" spans="1:19" x14ac:dyDescent="0.2">
      <c r="A702" s="139" t="s">
        <v>115</v>
      </c>
      <c r="B702" s="139"/>
      <c r="C702" s="139"/>
      <c r="D702" s="139"/>
      <c r="E702" s="139"/>
      <c r="F702" s="139"/>
      <c r="G702" s="139"/>
      <c r="H702" s="139"/>
      <c r="I702" s="139"/>
      <c r="J702" s="139"/>
      <c r="K702" s="139"/>
      <c r="L702" s="139"/>
      <c r="M702" s="139"/>
      <c r="N702" s="139"/>
      <c r="O702" s="139"/>
      <c r="P702" s="139"/>
      <c r="Q702" s="139"/>
      <c r="R702" s="139"/>
    </row>
    <row r="703" spans="1:19" x14ac:dyDescent="0.2">
      <c r="A703" s="149"/>
      <c r="B703" s="140" t="s">
        <v>692</v>
      </c>
      <c r="C703" s="137"/>
      <c r="D703" s="137"/>
      <c r="E703" s="137"/>
      <c r="F703" s="137"/>
      <c r="G703" s="137"/>
      <c r="H703" s="137"/>
      <c r="I703" s="137"/>
      <c r="J703" s="137"/>
      <c r="K703" s="139" t="s">
        <v>560</v>
      </c>
      <c r="L703" s="139"/>
      <c r="M703" s="139"/>
      <c r="N703" s="139"/>
      <c r="O703" s="139"/>
      <c r="P703" s="139"/>
      <c r="Q703" s="139"/>
      <c r="R703" s="139"/>
    </row>
    <row r="704" spans="1:19" x14ac:dyDescent="0.2">
      <c r="A704" s="150"/>
      <c r="B704" s="34" t="s">
        <v>547</v>
      </c>
      <c r="C704" s="34" t="s">
        <v>548</v>
      </c>
      <c r="D704" s="34" t="s">
        <v>549</v>
      </c>
      <c r="E704" s="34" t="s">
        <v>550</v>
      </c>
      <c r="F704" s="34" t="s">
        <v>551</v>
      </c>
      <c r="G704" s="34" t="s">
        <v>552</v>
      </c>
      <c r="H704" s="34" t="s">
        <v>553</v>
      </c>
      <c r="I704" s="82" t="s">
        <v>554</v>
      </c>
      <c r="J704" s="43" t="s">
        <v>269</v>
      </c>
      <c r="K704" s="82" t="s">
        <v>561</v>
      </c>
      <c r="L704" s="34" t="s">
        <v>562</v>
      </c>
      <c r="M704" s="34" t="s">
        <v>563</v>
      </c>
      <c r="N704" s="34" t="s">
        <v>564</v>
      </c>
      <c r="O704" s="34" t="s">
        <v>565</v>
      </c>
      <c r="P704" s="34" t="s">
        <v>566</v>
      </c>
      <c r="Q704" s="34" t="s">
        <v>567</v>
      </c>
      <c r="R704" s="34" t="s">
        <v>269</v>
      </c>
    </row>
    <row r="705" spans="1:18" x14ac:dyDescent="0.2">
      <c r="A705" s="86">
        <v>1</v>
      </c>
      <c r="B705" s="26">
        <v>1605</v>
      </c>
      <c r="C705" s="26"/>
      <c r="D705" s="26"/>
      <c r="E705" s="26"/>
      <c r="F705" s="26"/>
      <c r="G705" s="26"/>
      <c r="H705" s="26">
        <v>454</v>
      </c>
      <c r="I705" s="30">
        <v>110</v>
      </c>
      <c r="J705" s="46">
        <v>2169</v>
      </c>
      <c r="K705" s="30">
        <v>259</v>
      </c>
      <c r="L705" s="20">
        <v>577</v>
      </c>
      <c r="M705" s="20"/>
      <c r="N705" s="20">
        <v>121</v>
      </c>
      <c r="O705" s="20"/>
      <c r="P705" s="20">
        <v>80</v>
      </c>
      <c r="Q705" s="20">
        <v>232</v>
      </c>
      <c r="R705" s="20">
        <v>1269</v>
      </c>
    </row>
    <row r="706" spans="1:18" x14ac:dyDescent="0.2">
      <c r="A706" s="86"/>
      <c r="B706" s="26"/>
      <c r="C706" s="26"/>
      <c r="D706" s="26"/>
      <c r="E706" s="26"/>
      <c r="F706" s="26"/>
      <c r="G706" s="26"/>
      <c r="H706" s="26"/>
      <c r="I706" s="28"/>
      <c r="J706" s="45"/>
      <c r="K706" s="28"/>
      <c r="L706" s="26"/>
      <c r="M706" s="26"/>
      <c r="N706" s="26"/>
      <c r="O706" s="26"/>
      <c r="P706" s="26"/>
      <c r="Q706" s="26"/>
      <c r="R706" s="26"/>
    </row>
    <row r="707" spans="1:18" x14ac:dyDescent="0.2">
      <c r="A707" s="86">
        <v>2</v>
      </c>
      <c r="B707" s="30"/>
      <c r="C707" s="20"/>
      <c r="D707" s="20"/>
      <c r="E707" s="20"/>
      <c r="F707" s="20"/>
      <c r="G707" s="20"/>
      <c r="H707" s="20"/>
      <c r="I707" s="49"/>
      <c r="J707" s="47"/>
      <c r="K707" s="49"/>
      <c r="L707" s="19"/>
      <c r="M707" s="19"/>
      <c r="N707" s="19"/>
      <c r="O707" s="19"/>
      <c r="P707" s="19"/>
      <c r="Q707" s="19"/>
      <c r="R707" s="97"/>
    </row>
    <row r="708" spans="1:18" x14ac:dyDescent="0.2">
      <c r="A708" s="86">
        <v>3</v>
      </c>
      <c r="B708" s="49"/>
      <c r="C708" s="19"/>
      <c r="D708" s="19"/>
      <c r="E708" s="19"/>
      <c r="F708" s="19"/>
      <c r="G708" s="19"/>
      <c r="H708" s="19"/>
      <c r="I708" s="49"/>
      <c r="J708" s="47"/>
      <c r="K708" s="49"/>
      <c r="L708" s="19"/>
      <c r="M708" s="19"/>
      <c r="N708" s="19"/>
      <c r="O708" s="19"/>
      <c r="P708" s="19"/>
      <c r="Q708" s="19"/>
      <c r="R708" s="19"/>
    </row>
    <row r="709" spans="1:18" x14ac:dyDescent="0.2">
      <c r="A709" s="86">
        <v>4</v>
      </c>
      <c r="B709" s="49"/>
      <c r="C709" s="19"/>
      <c r="D709" s="19"/>
      <c r="E709" s="19"/>
      <c r="F709" s="19"/>
      <c r="G709" s="19"/>
      <c r="H709" s="19"/>
      <c r="I709" s="49"/>
      <c r="J709" s="47"/>
      <c r="K709" s="49"/>
      <c r="L709" s="19"/>
      <c r="M709" s="19"/>
      <c r="N709" s="19"/>
      <c r="O709" s="19"/>
      <c r="P709" s="19"/>
      <c r="Q709" s="19"/>
      <c r="R709" s="19"/>
    </row>
    <row r="710" spans="1:18" x14ac:dyDescent="0.2">
      <c r="A710" s="86">
        <v>5</v>
      </c>
      <c r="B710" s="49"/>
      <c r="C710" s="19"/>
      <c r="D710" s="19"/>
      <c r="E710" s="19"/>
      <c r="F710" s="19"/>
      <c r="G710" s="19"/>
      <c r="H710" s="19"/>
      <c r="I710" s="49"/>
      <c r="J710" s="47"/>
      <c r="K710" s="49"/>
      <c r="L710" s="19"/>
      <c r="M710" s="19"/>
      <c r="N710" s="19"/>
      <c r="O710" s="19"/>
      <c r="P710" s="19"/>
      <c r="Q710" s="19"/>
      <c r="R710" s="19"/>
    </row>
    <row r="711" spans="1:18" x14ac:dyDescent="0.2">
      <c r="A711" s="86">
        <v>6</v>
      </c>
      <c r="B711" s="49"/>
      <c r="C711" s="19"/>
      <c r="D711" s="19"/>
      <c r="E711" s="19"/>
      <c r="F711" s="19"/>
      <c r="G711" s="19"/>
      <c r="H711" s="19">
        <v>8493</v>
      </c>
      <c r="I711" s="49"/>
      <c r="J711" s="47">
        <v>8493</v>
      </c>
      <c r="K711" s="49"/>
      <c r="L711" s="19"/>
      <c r="M711" s="19"/>
      <c r="N711" s="19"/>
      <c r="O711" s="19"/>
      <c r="P711" s="19"/>
      <c r="Q711" s="19"/>
      <c r="R711" s="19"/>
    </row>
    <row r="712" spans="1:18" x14ac:dyDescent="0.2">
      <c r="A712" s="86">
        <v>7</v>
      </c>
      <c r="B712" s="49"/>
      <c r="C712" s="19"/>
      <c r="D712" s="19"/>
      <c r="E712" s="19"/>
      <c r="F712" s="19"/>
      <c r="G712" s="19"/>
      <c r="H712" s="19"/>
      <c r="I712" s="49"/>
      <c r="J712" s="47"/>
      <c r="K712" s="49"/>
      <c r="L712" s="19"/>
      <c r="M712" s="19"/>
      <c r="N712" s="19"/>
      <c r="O712" s="19"/>
      <c r="P712" s="19"/>
      <c r="Q712" s="19"/>
      <c r="R712" s="19"/>
    </row>
    <row r="713" spans="1:18" x14ac:dyDescent="0.2">
      <c r="A713" s="86">
        <v>8</v>
      </c>
      <c r="B713" s="49"/>
      <c r="C713" s="19"/>
      <c r="D713" s="19"/>
      <c r="E713" s="19"/>
      <c r="F713" s="19"/>
      <c r="G713" s="19"/>
      <c r="H713" s="19"/>
      <c r="I713" s="49"/>
      <c r="J713" s="47"/>
      <c r="K713" s="49">
        <v>175</v>
      </c>
      <c r="L713" s="19"/>
      <c r="M713" s="19"/>
      <c r="N713" s="19"/>
      <c r="O713" s="19"/>
      <c r="P713" s="19"/>
      <c r="Q713" s="19">
        <v>2402</v>
      </c>
      <c r="R713" s="19">
        <v>2577</v>
      </c>
    </row>
    <row r="714" spans="1:18" x14ac:dyDescent="0.2">
      <c r="A714" s="86">
        <v>9</v>
      </c>
      <c r="B714" s="49"/>
      <c r="C714" s="19"/>
      <c r="D714" s="19"/>
      <c r="E714" s="19"/>
      <c r="F714" s="19"/>
      <c r="G714" s="19"/>
      <c r="H714" s="19"/>
      <c r="I714" s="49"/>
      <c r="J714" s="47"/>
      <c r="K714" s="49"/>
      <c r="L714" s="19"/>
      <c r="M714" s="19"/>
      <c r="N714" s="19"/>
      <c r="O714" s="19">
        <v>13</v>
      </c>
      <c r="P714" s="19"/>
      <c r="Q714" s="19">
        <v>478</v>
      </c>
      <c r="R714" s="19">
        <v>491</v>
      </c>
    </row>
    <row r="715" spans="1:18" x14ac:dyDescent="0.2">
      <c r="A715" s="86">
        <v>10</v>
      </c>
      <c r="B715" s="74"/>
      <c r="C715" s="24"/>
      <c r="D715" s="24"/>
      <c r="E715" s="24"/>
      <c r="F715" s="24"/>
      <c r="G715" s="24"/>
      <c r="H715" s="24"/>
      <c r="I715" s="74"/>
      <c r="J715" s="48"/>
      <c r="K715" s="74"/>
      <c r="L715" s="24"/>
      <c r="M715" s="24"/>
      <c r="N715" s="24"/>
      <c r="O715" s="24">
        <v>1059</v>
      </c>
      <c r="P715" s="24"/>
      <c r="Q715" s="24">
        <v>559</v>
      </c>
      <c r="R715" s="24">
        <v>1618</v>
      </c>
    </row>
    <row r="716" spans="1:18" x14ac:dyDescent="0.2">
      <c r="A716" s="86">
        <v>11</v>
      </c>
      <c r="B716" s="26">
        <v>1605</v>
      </c>
      <c r="C716" s="26"/>
      <c r="D716" s="26"/>
      <c r="E716" s="26"/>
      <c r="F716" s="26"/>
      <c r="G716" s="26"/>
      <c r="H716" s="26">
        <v>8947</v>
      </c>
      <c r="I716" s="28">
        <v>110</v>
      </c>
      <c r="J716" s="45">
        <v>10662</v>
      </c>
      <c r="K716" s="28">
        <v>434</v>
      </c>
      <c r="L716" s="26">
        <v>577</v>
      </c>
      <c r="M716" s="26"/>
      <c r="N716" s="26">
        <v>121</v>
      </c>
      <c r="O716" s="26">
        <v>1072</v>
      </c>
      <c r="P716" s="26">
        <v>80</v>
      </c>
      <c r="Q716" s="26">
        <v>3671</v>
      </c>
      <c r="R716" s="26">
        <v>5955</v>
      </c>
    </row>
    <row r="717" spans="1:18" x14ac:dyDescent="0.2">
      <c r="A717" s="86">
        <v>12</v>
      </c>
      <c r="B717" s="30"/>
      <c r="C717" s="20"/>
      <c r="D717" s="20"/>
      <c r="E717" s="20"/>
      <c r="F717" s="20"/>
      <c r="G717" s="20"/>
      <c r="H717" s="20"/>
      <c r="I717" s="30"/>
      <c r="J717" s="46"/>
      <c r="K717" s="30">
        <v>19827</v>
      </c>
      <c r="L717" s="20"/>
      <c r="M717" s="20"/>
      <c r="N717" s="20"/>
      <c r="O717" s="20">
        <v>4</v>
      </c>
      <c r="P717" s="20">
        <v>257</v>
      </c>
      <c r="Q717" s="20"/>
      <c r="R717" s="20">
        <v>20088</v>
      </c>
    </row>
    <row r="718" spans="1:18" x14ac:dyDescent="0.2">
      <c r="A718" s="86">
        <v>13</v>
      </c>
      <c r="B718" s="74">
        <v>12690</v>
      </c>
      <c r="C718" s="24">
        <v>161</v>
      </c>
      <c r="D718" s="24"/>
      <c r="E718" s="24">
        <v>2024</v>
      </c>
      <c r="F718" s="24">
        <v>3369</v>
      </c>
      <c r="G718" s="24">
        <v>12901</v>
      </c>
      <c r="H718" s="24"/>
      <c r="I718" s="74">
        <v>5539</v>
      </c>
      <c r="J718" s="48">
        <v>36684</v>
      </c>
      <c r="K718" s="74">
        <v>573</v>
      </c>
      <c r="L718" s="24"/>
      <c r="M718" s="24">
        <v>149</v>
      </c>
      <c r="N718" s="24">
        <v>39512</v>
      </c>
      <c r="O718" s="24">
        <v>3672</v>
      </c>
      <c r="P718" s="24">
        <v>6890</v>
      </c>
      <c r="Q718" s="24">
        <v>1699</v>
      </c>
      <c r="R718" s="24">
        <v>52495</v>
      </c>
    </row>
    <row r="719" spans="1:18" x14ac:dyDescent="0.2">
      <c r="A719" s="86">
        <v>14</v>
      </c>
      <c r="B719" s="26">
        <v>12690</v>
      </c>
      <c r="C719" s="26">
        <v>161</v>
      </c>
      <c r="D719" s="26"/>
      <c r="E719" s="26">
        <v>2024</v>
      </c>
      <c r="F719" s="26">
        <v>3369</v>
      </c>
      <c r="G719" s="26">
        <v>12901</v>
      </c>
      <c r="H719" s="26"/>
      <c r="I719" s="30">
        <v>5539</v>
      </c>
      <c r="J719" s="46">
        <v>36684</v>
      </c>
      <c r="K719" s="30">
        <v>20400</v>
      </c>
      <c r="L719" s="20"/>
      <c r="M719" s="20">
        <v>149</v>
      </c>
      <c r="N719" s="20">
        <v>39512</v>
      </c>
      <c r="O719" s="20">
        <v>3676</v>
      </c>
      <c r="P719" s="20">
        <v>7147</v>
      </c>
      <c r="Q719" s="20">
        <v>1699</v>
      </c>
      <c r="R719" s="20">
        <v>72583</v>
      </c>
    </row>
    <row r="720" spans="1:18" x14ac:dyDescent="0.2">
      <c r="A720" s="86">
        <v>15</v>
      </c>
      <c r="B720" s="30" t="s">
        <v>124</v>
      </c>
      <c r="C720" s="20"/>
      <c r="D720" s="20"/>
      <c r="E720" s="20"/>
      <c r="F720" s="20"/>
      <c r="G720" s="20"/>
      <c r="H720" s="20"/>
      <c r="I720" s="30">
        <v>1187</v>
      </c>
      <c r="J720" s="46">
        <v>1575</v>
      </c>
      <c r="K720" s="30">
        <v>862</v>
      </c>
      <c r="L720" s="20"/>
      <c r="M720" s="20"/>
      <c r="N720" s="20"/>
      <c r="O720" s="20"/>
      <c r="P720" s="20"/>
      <c r="Q720" s="20"/>
      <c r="R720" s="20">
        <v>862</v>
      </c>
    </row>
    <row r="721" spans="1:18" x14ac:dyDescent="0.2">
      <c r="A721" s="86">
        <v>16</v>
      </c>
      <c r="B721" s="49"/>
      <c r="C721" s="19"/>
      <c r="D721" s="19"/>
      <c r="E721" s="19"/>
      <c r="F721" s="19"/>
      <c r="G721" s="19"/>
      <c r="H721" s="19"/>
      <c r="I721" s="49"/>
      <c r="J721" s="47"/>
      <c r="K721" s="49">
        <v>1479</v>
      </c>
      <c r="L721" s="19"/>
      <c r="M721" s="19"/>
      <c r="N721" s="19">
        <v>1075</v>
      </c>
      <c r="O721" s="19"/>
      <c r="P721" s="19"/>
      <c r="Q721" s="19"/>
      <c r="R721" s="19">
        <v>2554</v>
      </c>
    </row>
    <row r="722" spans="1:18" x14ac:dyDescent="0.2">
      <c r="A722" s="86">
        <v>17</v>
      </c>
      <c r="B722" s="74">
        <v>1023</v>
      </c>
      <c r="C722" s="24"/>
      <c r="D722" s="24"/>
      <c r="E722" s="24"/>
      <c r="F722" s="24">
        <v>196</v>
      </c>
      <c r="G722" s="24">
        <v>979</v>
      </c>
      <c r="H722" s="24"/>
      <c r="I722" s="74">
        <v>73</v>
      </c>
      <c r="J722" s="48">
        <v>2271</v>
      </c>
      <c r="K722" s="74">
        <v>5909</v>
      </c>
      <c r="L722" s="76"/>
      <c r="M722" s="24"/>
      <c r="N722" s="24">
        <v>1132</v>
      </c>
      <c r="O722" s="24">
        <v>302</v>
      </c>
      <c r="P722" s="24">
        <v>985</v>
      </c>
      <c r="Q722" s="24"/>
      <c r="R722" s="24">
        <v>8332</v>
      </c>
    </row>
    <row r="723" spans="1:18" x14ac:dyDescent="0.2">
      <c r="A723" s="86">
        <v>18</v>
      </c>
      <c r="B723" s="26">
        <v>1411</v>
      </c>
      <c r="C723" s="26"/>
      <c r="D723" s="26"/>
      <c r="E723" s="26"/>
      <c r="F723" s="26">
        <v>196</v>
      </c>
      <c r="G723" s="26">
        <v>979</v>
      </c>
      <c r="H723" s="26"/>
      <c r="I723" s="28">
        <v>1260</v>
      </c>
      <c r="J723" s="45">
        <v>3846</v>
      </c>
      <c r="K723" s="28">
        <v>8250</v>
      </c>
      <c r="L723" s="69">
        <v>4</v>
      </c>
      <c r="M723" s="26"/>
      <c r="N723" s="26">
        <v>2207</v>
      </c>
      <c r="O723" s="26">
        <v>302</v>
      </c>
      <c r="P723" s="26">
        <v>985</v>
      </c>
      <c r="Q723" s="26"/>
      <c r="R723" s="26">
        <v>11748</v>
      </c>
    </row>
    <row r="724" spans="1:18" x14ac:dyDescent="0.2">
      <c r="A724" s="86">
        <v>19</v>
      </c>
      <c r="B724" s="30">
        <v>170</v>
      </c>
      <c r="C724" s="20"/>
      <c r="D724" s="20"/>
      <c r="E724" s="20">
        <v>138</v>
      </c>
      <c r="F724" s="20">
        <v>6</v>
      </c>
      <c r="G724" s="20"/>
      <c r="H724" s="20"/>
      <c r="I724" s="30"/>
      <c r="J724" s="46">
        <v>314</v>
      </c>
      <c r="K724" s="30">
        <v>345</v>
      </c>
      <c r="L724" s="98">
        <v>4</v>
      </c>
      <c r="M724" s="20"/>
      <c r="N724" s="20"/>
      <c r="O724" s="20">
        <v>6091</v>
      </c>
      <c r="P724" s="20"/>
      <c r="Q724" s="20">
        <v>271</v>
      </c>
      <c r="R724" s="20">
        <v>6707</v>
      </c>
    </row>
    <row r="725" spans="1:18" x14ac:dyDescent="0.2">
      <c r="A725" s="86">
        <v>20</v>
      </c>
      <c r="B725" s="49">
        <v>236</v>
      </c>
      <c r="C725" s="19"/>
      <c r="D725" s="19">
        <v>66</v>
      </c>
      <c r="E725" s="19">
        <v>34</v>
      </c>
      <c r="F725" s="19"/>
      <c r="G725" s="19"/>
      <c r="H725" s="19"/>
      <c r="I725" s="49"/>
      <c r="J725" s="47">
        <v>336</v>
      </c>
      <c r="K725" s="49">
        <v>562</v>
      </c>
      <c r="L725" s="19"/>
      <c r="M725" s="19"/>
      <c r="N725" s="19"/>
      <c r="O725" s="19"/>
      <c r="P725" s="19"/>
      <c r="Q725" s="19"/>
      <c r="R725" s="19">
        <v>562</v>
      </c>
    </row>
    <row r="726" spans="1:18" x14ac:dyDescent="0.2">
      <c r="A726" s="86">
        <v>21</v>
      </c>
      <c r="B726" s="49">
        <v>57</v>
      </c>
      <c r="C726" s="19"/>
      <c r="D726" s="19"/>
      <c r="E726" s="19"/>
      <c r="F726" s="19"/>
      <c r="G726" s="19"/>
      <c r="H726" s="19"/>
      <c r="I726" s="49"/>
      <c r="J726" s="47">
        <v>57</v>
      </c>
      <c r="K726" s="49"/>
      <c r="L726" s="19"/>
      <c r="M726" s="19"/>
      <c r="N726" s="19"/>
      <c r="O726" s="19"/>
      <c r="P726" s="19"/>
      <c r="Q726" s="19"/>
      <c r="R726" s="19"/>
    </row>
    <row r="727" spans="1:18" x14ac:dyDescent="0.2">
      <c r="A727" s="86">
        <v>22</v>
      </c>
      <c r="B727" s="74">
        <v>744</v>
      </c>
      <c r="C727" s="24"/>
      <c r="D727" s="24">
        <v>171</v>
      </c>
      <c r="E727" s="24">
        <v>478</v>
      </c>
      <c r="F727" s="24"/>
      <c r="G727" s="24"/>
      <c r="H727" s="24"/>
      <c r="I727" s="74"/>
      <c r="J727" s="48">
        <v>1393</v>
      </c>
      <c r="K727" s="74">
        <v>1123</v>
      </c>
      <c r="L727" s="24"/>
      <c r="M727" s="24"/>
      <c r="N727" s="24"/>
      <c r="O727" s="24"/>
      <c r="P727" s="24"/>
      <c r="Q727" s="24"/>
      <c r="R727" s="24">
        <v>1123</v>
      </c>
    </row>
    <row r="728" spans="1:18" x14ac:dyDescent="0.2">
      <c r="A728" s="86">
        <v>23</v>
      </c>
      <c r="B728" s="26">
        <v>1207</v>
      </c>
      <c r="C728" s="26"/>
      <c r="D728" s="26">
        <v>237</v>
      </c>
      <c r="E728" s="26">
        <v>650</v>
      </c>
      <c r="F728" s="26">
        <v>6</v>
      </c>
      <c r="G728" s="26"/>
      <c r="H728" s="26"/>
      <c r="I728" s="28"/>
      <c r="J728" s="45">
        <v>2100</v>
      </c>
      <c r="K728" s="28">
        <v>2030</v>
      </c>
      <c r="L728" s="26"/>
      <c r="M728" s="26"/>
      <c r="N728" s="26"/>
      <c r="O728" s="26">
        <v>6091</v>
      </c>
      <c r="P728" s="26"/>
      <c r="Q728" s="26">
        <v>271</v>
      </c>
      <c r="R728" s="26">
        <v>8392</v>
      </c>
    </row>
    <row r="729" spans="1:18" x14ac:dyDescent="0.2">
      <c r="A729" s="86">
        <v>24</v>
      </c>
      <c r="B729" s="30"/>
      <c r="C729" s="20"/>
      <c r="D729" s="20"/>
      <c r="E729" s="20"/>
      <c r="F729" s="20"/>
      <c r="G729" s="20"/>
      <c r="H729" s="20"/>
      <c r="I729" s="30"/>
      <c r="J729" s="46"/>
      <c r="K729" s="30"/>
      <c r="L729" s="20"/>
      <c r="M729" s="20"/>
      <c r="N729" s="20"/>
      <c r="O729" s="20"/>
      <c r="P729" s="20"/>
      <c r="Q729" s="20"/>
      <c r="R729" s="20"/>
    </row>
    <row r="730" spans="1:18" x14ac:dyDescent="0.2">
      <c r="A730" s="86">
        <v>25</v>
      </c>
      <c r="B730" s="49">
        <v>8</v>
      </c>
      <c r="C730" s="19"/>
      <c r="D730" s="19">
        <v>21</v>
      </c>
      <c r="E730" s="19">
        <v>6</v>
      </c>
      <c r="F730" s="19">
        <v>79</v>
      </c>
      <c r="G730" s="19">
        <v>29</v>
      </c>
      <c r="H730" s="19">
        <v>148</v>
      </c>
      <c r="I730" s="49">
        <v>21</v>
      </c>
      <c r="J730" s="47">
        <v>312</v>
      </c>
      <c r="K730" s="49">
        <v>28</v>
      </c>
      <c r="L730" s="19">
        <v>84</v>
      </c>
      <c r="M730" s="19">
        <v>10</v>
      </c>
      <c r="N730" s="19"/>
      <c r="O730" s="19">
        <v>66</v>
      </c>
      <c r="P730" s="19"/>
      <c r="Q730" s="19">
        <v>13</v>
      </c>
      <c r="R730" s="19">
        <v>201</v>
      </c>
    </row>
    <row r="731" spans="1:18" x14ac:dyDescent="0.2">
      <c r="A731" s="86">
        <v>26</v>
      </c>
      <c r="B731" s="49">
        <v>10608</v>
      </c>
      <c r="C731" s="19">
        <v>2244</v>
      </c>
      <c r="D731" s="19">
        <v>2</v>
      </c>
      <c r="E731" s="19">
        <v>3545</v>
      </c>
      <c r="F731" s="19">
        <v>19855</v>
      </c>
      <c r="G731" s="19">
        <v>3786</v>
      </c>
      <c r="H731" s="19"/>
      <c r="I731" s="49">
        <v>4736</v>
      </c>
      <c r="J731" s="47">
        <v>44776</v>
      </c>
      <c r="K731" s="49">
        <v>16212</v>
      </c>
      <c r="L731" s="19">
        <v>23586</v>
      </c>
      <c r="M731" s="19">
        <v>6378</v>
      </c>
      <c r="N731" s="19">
        <v>6573</v>
      </c>
      <c r="O731" s="19">
        <v>1703</v>
      </c>
      <c r="P731" s="19">
        <v>3857</v>
      </c>
      <c r="Q731" s="19">
        <v>918</v>
      </c>
      <c r="R731" s="19">
        <v>59227</v>
      </c>
    </row>
    <row r="732" spans="1:18" x14ac:dyDescent="0.2">
      <c r="A732" s="86">
        <v>27</v>
      </c>
      <c r="B732" s="49"/>
      <c r="C732" s="19"/>
      <c r="D732" s="19"/>
      <c r="E732" s="19"/>
      <c r="F732" s="19"/>
      <c r="G732" s="19"/>
      <c r="H732" s="19"/>
      <c r="I732" s="49"/>
      <c r="J732" s="47"/>
      <c r="K732" s="49"/>
      <c r="L732" s="19"/>
      <c r="M732" s="19"/>
      <c r="N732" s="19"/>
      <c r="O732" s="19"/>
      <c r="P732" s="19"/>
      <c r="Q732" s="19"/>
      <c r="R732" s="19"/>
    </row>
    <row r="733" spans="1:18" x14ac:dyDescent="0.2">
      <c r="A733" s="86">
        <v>28</v>
      </c>
      <c r="B733" s="49"/>
      <c r="C733" s="19"/>
      <c r="D733" s="19"/>
      <c r="E733" s="19"/>
      <c r="F733" s="19"/>
      <c r="G733" s="19"/>
      <c r="H733" s="19"/>
      <c r="I733" s="49"/>
      <c r="J733" s="47"/>
      <c r="K733" s="49"/>
      <c r="L733" s="19"/>
      <c r="M733" s="19"/>
      <c r="N733" s="19"/>
      <c r="O733" s="19"/>
      <c r="P733" s="19"/>
      <c r="Q733" s="19"/>
      <c r="R733" s="19"/>
    </row>
    <row r="734" spans="1:18" x14ac:dyDescent="0.2">
      <c r="A734" s="86">
        <v>29</v>
      </c>
      <c r="B734" s="49"/>
      <c r="C734" s="19"/>
      <c r="D734" s="19"/>
      <c r="E734" s="19"/>
      <c r="F734" s="19"/>
      <c r="G734" s="19"/>
      <c r="H734" s="19"/>
      <c r="I734" s="49"/>
      <c r="J734" s="47"/>
      <c r="K734" s="49"/>
      <c r="L734" s="19"/>
      <c r="M734" s="19"/>
      <c r="N734" s="19"/>
      <c r="O734" s="19"/>
      <c r="P734" s="19"/>
      <c r="Q734" s="19"/>
      <c r="R734" s="19"/>
    </row>
    <row r="735" spans="1:18" x14ac:dyDescent="0.2">
      <c r="A735" s="86">
        <v>30</v>
      </c>
      <c r="B735" s="49">
        <v>3</v>
      </c>
      <c r="C735" s="19"/>
      <c r="D735" s="19"/>
      <c r="E735" s="19"/>
      <c r="F735" s="19"/>
      <c r="G735" s="19"/>
      <c r="H735" s="19"/>
      <c r="I735" s="49"/>
      <c r="J735" s="47">
        <v>3</v>
      </c>
      <c r="K735" s="49"/>
      <c r="L735" s="19"/>
      <c r="M735" s="19"/>
      <c r="N735" s="19"/>
      <c r="O735" s="19">
        <v>1</v>
      </c>
      <c r="P735" s="19"/>
      <c r="Q735" s="19"/>
      <c r="R735" s="19">
        <v>1</v>
      </c>
    </row>
    <row r="736" spans="1:18" x14ac:dyDescent="0.2">
      <c r="A736" s="86">
        <v>31</v>
      </c>
      <c r="B736" s="49">
        <v>206</v>
      </c>
      <c r="C736" s="19"/>
      <c r="D736" s="19"/>
      <c r="E736" s="19"/>
      <c r="F736" s="19"/>
      <c r="G736" s="19"/>
      <c r="H736" s="19"/>
      <c r="I736" s="49"/>
      <c r="J736" s="47">
        <v>206</v>
      </c>
      <c r="K736" s="49"/>
      <c r="L736" s="19"/>
      <c r="M736" s="19"/>
      <c r="N736" s="19"/>
      <c r="O736" s="19"/>
      <c r="P736" s="19"/>
      <c r="Q736" s="19"/>
      <c r="R736" s="19"/>
    </row>
    <row r="737" spans="1:18" x14ac:dyDescent="0.2">
      <c r="A737" s="86">
        <v>32</v>
      </c>
      <c r="B737" s="74"/>
      <c r="C737" s="24"/>
      <c r="D737" s="24"/>
      <c r="E737" s="24"/>
      <c r="F737" s="24"/>
      <c r="G737" s="24"/>
      <c r="H737" s="24">
        <v>15</v>
      </c>
      <c r="I737" s="49"/>
      <c r="J737" s="47">
        <v>15</v>
      </c>
      <c r="K737" s="49"/>
      <c r="L737" s="19"/>
      <c r="M737" s="19"/>
      <c r="N737" s="19"/>
      <c r="O737" s="19"/>
      <c r="P737" s="19"/>
      <c r="Q737" s="19"/>
      <c r="R737" s="19"/>
    </row>
    <row r="738" spans="1:18" x14ac:dyDescent="0.2">
      <c r="A738" s="86"/>
      <c r="B738" s="26"/>
      <c r="C738" s="26"/>
      <c r="D738" s="26"/>
      <c r="E738" s="26"/>
      <c r="F738" s="26"/>
      <c r="G738" s="26"/>
      <c r="H738" s="26"/>
      <c r="I738" s="28"/>
      <c r="J738" s="45"/>
      <c r="K738" s="28"/>
      <c r="L738" s="26"/>
      <c r="M738" s="26"/>
      <c r="N738" s="26"/>
      <c r="O738" s="26"/>
      <c r="P738" s="26"/>
      <c r="Q738" s="26"/>
      <c r="R738" s="26"/>
    </row>
    <row r="739" spans="1:18" x14ac:dyDescent="0.2">
      <c r="A739" s="86">
        <v>33</v>
      </c>
      <c r="B739" s="30">
        <v>692</v>
      </c>
      <c r="C739" s="20">
        <v>4</v>
      </c>
      <c r="D739" s="20">
        <v>9</v>
      </c>
      <c r="E739" s="20">
        <v>276</v>
      </c>
      <c r="F739" s="20" t="s">
        <v>555</v>
      </c>
      <c r="G739" s="20"/>
      <c r="H739" s="20"/>
      <c r="I739" s="49" t="s">
        <v>556</v>
      </c>
      <c r="J739" s="47" t="s">
        <v>129</v>
      </c>
      <c r="K739" s="49" t="s">
        <v>568</v>
      </c>
      <c r="L739" s="19">
        <v>1249</v>
      </c>
      <c r="M739" s="19"/>
      <c r="N739" s="19"/>
      <c r="O739" s="19" t="s">
        <v>141</v>
      </c>
      <c r="P739" s="19"/>
      <c r="Q739" s="19">
        <v>46</v>
      </c>
      <c r="R739" s="19" t="s">
        <v>140</v>
      </c>
    </row>
    <row r="740" spans="1:18" x14ac:dyDescent="0.2">
      <c r="A740" s="86">
        <v>34</v>
      </c>
      <c r="B740" s="49">
        <v>108</v>
      </c>
      <c r="C740" s="19"/>
      <c r="D740" s="19"/>
      <c r="E740" s="19" t="s">
        <v>128</v>
      </c>
      <c r="F740" s="19" t="s">
        <v>558</v>
      </c>
      <c r="G740" s="19"/>
      <c r="H740" s="19">
        <v>16</v>
      </c>
      <c r="I740" s="49">
        <v>43</v>
      </c>
      <c r="J740" s="47" t="s">
        <v>130</v>
      </c>
      <c r="K740" s="49" t="s">
        <v>143</v>
      </c>
      <c r="L740" s="19">
        <v>94</v>
      </c>
      <c r="M740" s="19"/>
      <c r="N740" s="19">
        <v>176</v>
      </c>
      <c r="O740" s="19">
        <v>91</v>
      </c>
      <c r="P740" s="19"/>
      <c r="Q740" s="19">
        <v>3</v>
      </c>
      <c r="R740" s="19" t="s">
        <v>138</v>
      </c>
    </row>
    <row r="741" spans="1:18" x14ac:dyDescent="0.2">
      <c r="A741" s="86">
        <v>35</v>
      </c>
      <c r="B741" s="49">
        <v>101</v>
      </c>
      <c r="C741" s="19">
        <v>9</v>
      </c>
      <c r="D741" s="19"/>
      <c r="E741" s="19">
        <v>55</v>
      </c>
      <c r="F741" s="19"/>
      <c r="G741" s="19"/>
      <c r="H741" s="19">
        <v>9</v>
      </c>
      <c r="I741" s="49" t="s">
        <v>133</v>
      </c>
      <c r="J741" s="47" t="s">
        <v>131</v>
      </c>
      <c r="K741" s="49" t="s">
        <v>569</v>
      </c>
      <c r="L741" s="19">
        <v>468</v>
      </c>
      <c r="M741" s="19"/>
      <c r="N741" s="19"/>
      <c r="O741" s="19" t="s">
        <v>142</v>
      </c>
      <c r="P741" s="19"/>
      <c r="Q741" s="19">
        <v>19</v>
      </c>
      <c r="R741" s="19" t="s">
        <v>139</v>
      </c>
    </row>
    <row r="742" spans="1:18" x14ac:dyDescent="0.2">
      <c r="A742" s="86">
        <v>36</v>
      </c>
      <c r="B742" s="49"/>
      <c r="C742" s="19"/>
      <c r="D742" s="19"/>
      <c r="E742" s="19"/>
      <c r="F742" s="19"/>
      <c r="G742" s="19"/>
      <c r="H742" s="19"/>
      <c r="I742" s="49" t="s">
        <v>132</v>
      </c>
      <c r="J742" s="47" t="s">
        <v>132</v>
      </c>
      <c r="K742" s="49"/>
      <c r="L742" s="19"/>
      <c r="M742" s="19"/>
      <c r="N742" s="19"/>
      <c r="O742" s="19" t="s">
        <v>137</v>
      </c>
      <c r="P742" s="19"/>
      <c r="Q742" s="19"/>
      <c r="R742" s="19" t="s">
        <v>137</v>
      </c>
    </row>
    <row r="743" spans="1:18" x14ac:dyDescent="0.2">
      <c r="A743" s="86">
        <v>37</v>
      </c>
      <c r="B743" s="49">
        <v>77</v>
      </c>
      <c r="C743" s="19"/>
      <c r="D743" s="19"/>
      <c r="E743" s="19"/>
      <c r="F743" s="19"/>
      <c r="G743" s="19"/>
      <c r="H743" s="19">
        <v>13</v>
      </c>
      <c r="I743" s="49"/>
      <c r="J743" s="47">
        <v>90</v>
      </c>
      <c r="K743" s="49">
        <v>48</v>
      </c>
      <c r="L743" s="19">
        <v>7</v>
      </c>
      <c r="M743" s="19"/>
      <c r="N743" s="19"/>
      <c r="O743" s="19" t="s">
        <v>137</v>
      </c>
      <c r="P743" s="19"/>
      <c r="Q743" s="19"/>
      <c r="R743" s="19" t="s">
        <v>136</v>
      </c>
    </row>
    <row r="744" spans="1:18" x14ac:dyDescent="0.2">
      <c r="A744" s="86">
        <v>38</v>
      </c>
      <c r="B744" s="49"/>
      <c r="C744" s="19"/>
      <c r="D744" s="19"/>
      <c r="E744" s="19"/>
      <c r="F744" s="19"/>
      <c r="G744" s="19"/>
      <c r="H744" s="19">
        <v>8</v>
      </c>
      <c r="I744" s="49"/>
      <c r="J744" s="47">
        <v>8</v>
      </c>
      <c r="K744" s="49"/>
      <c r="L744" s="19"/>
      <c r="M744" s="19"/>
      <c r="N744" s="19"/>
      <c r="O744" s="19"/>
      <c r="P744" s="19"/>
      <c r="Q744" s="19"/>
      <c r="R744" s="19"/>
    </row>
    <row r="745" spans="1:18" x14ac:dyDescent="0.2">
      <c r="A745" s="86">
        <v>39</v>
      </c>
      <c r="B745" s="49"/>
      <c r="C745" s="19"/>
      <c r="D745" s="19"/>
      <c r="E745" s="19"/>
      <c r="F745" s="19"/>
      <c r="G745" s="19"/>
      <c r="H745" s="19"/>
      <c r="I745" s="49" t="s">
        <v>544</v>
      </c>
      <c r="J745" s="47" t="s">
        <v>544</v>
      </c>
      <c r="K745" s="49"/>
      <c r="L745" s="19"/>
      <c r="M745" s="19"/>
      <c r="N745" s="19"/>
      <c r="O745" s="19"/>
      <c r="P745" s="19"/>
      <c r="Q745" s="19"/>
      <c r="R745" s="19"/>
    </row>
    <row r="746" spans="1:18" x14ac:dyDescent="0.2">
      <c r="A746" s="86">
        <v>40</v>
      </c>
      <c r="B746" s="49"/>
      <c r="C746" s="19"/>
      <c r="D746" s="19"/>
      <c r="E746" s="19"/>
      <c r="F746" s="19"/>
      <c r="G746" s="19"/>
      <c r="H746" s="19"/>
      <c r="I746" s="49"/>
      <c r="J746" s="47"/>
      <c r="K746" s="49"/>
      <c r="L746" s="19"/>
      <c r="M746" s="19"/>
      <c r="N746" s="19"/>
      <c r="O746" s="19"/>
      <c r="P746" s="19"/>
      <c r="Q746" s="19"/>
      <c r="R746" s="19"/>
    </row>
    <row r="747" spans="1:18" x14ac:dyDescent="0.2">
      <c r="A747" s="86">
        <v>41</v>
      </c>
      <c r="B747" s="74"/>
      <c r="C747" s="24">
        <v>19</v>
      </c>
      <c r="D747" s="24"/>
      <c r="E747" s="24"/>
      <c r="F747" s="24"/>
      <c r="G747" s="24"/>
      <c r="H747" s="24"/>
      <c r="I747" s="74">
        <v>24</v>
      </c>
      <c r="J747" s="48">
        <v>43</v>
      </c>
      <c r="K747" s="74">
        <v>416</v>
      </c>
      <c r="L747" s="24">
        <v>958</v>
      </c>
      <c r="M747" s="24"/>
      <c r="N747" s="24"/>
      <c r="O747" s="24">
        <v>357</v>
      </c>
      <c r="P747" s="24"/>
      <c r="Q747" s="24">
        <v>64</v>
      </c>
      <c r="R747" s="24">
        <v>1795</v>
      </c>
    </row>
    <row r="748" spans="1:18" x14ac:dyDescent="0.2">
      <c r="A748" s="86">
        <v>42</v>
      </c>
      <c r="B748" s="26">
        <v>978</v>
      </c>
      <c r="C748" s="26">
        <v>32</v>
      </c>
      <c r="D748" s="26">
        <v>9</v>
      </c>
      <c r="E748" s="26" t="s">
        <v>127</v>
      </c>
      <c r="F748" s="26" t="s">
        <v>126</v>
      </c>
      <c r="G748" s="26"/>
      <c r="H748" s="26">
        <v>46</v>
      </c>
      <c r="I748" s="26" t="s">
        <v>559</v>
      </c>
      <c r="J748" s="45" t="s">
        <v>134</v>
      </c>
      <c r="K748" s="42" t="s">
        <v>570</v>
      </c>
      <c r="L748" s="26">
        <v>2776</v>
      </c>
      <c r="M748" s="26"/>
      <c r="N748" s="26">
        <v>176</v>
      </c>
      <c r="O748" s="26" t="s">
        <v>571</v>
      </c>
      <c r="P748" s="69">
        <v>7</v>
      </c>
      <c r="Q748" s="26">
        <v>132</v>
      </c>
      <c r="R748" s="26" t="s">
        <v>135</v>
      </c>
    </row>
    <row r="749" spans="1:18" x14ac:dyDescent="0.2">
      <c r="A749" s="86">
        <v>43</v>
      </c>
      <c r="B749" s="62">
        <v>28995</v>
      </c>
      <c r="C749" s="26">
        <v>2437</v>
      </c>
      <c r="D749" s="26">
        <v>269</v>
      </c>
      <c r="E749" s="26">
        <v>6576</v>
      </c>
      <c r="F749" s="62">
        <v>26817</v>
      </c>
      <c r="G749" s="26">
        <v>17695</v>
      </c>
      <c r="H749" s="26">
        <v>9156</v>
      </c>
      <c r="I749" s="26">
        <v>12201</v>
      </c>
      <c r="J749" s="96">
        <v>104146</v>
      </c>
      <c r="K749" s="135">
        <v>49370</v>
      </c>
      <c r="L749" s="62">
        <v>27195</v>
      </c>
      <c r="M749" s="26">
        <v>6537</v>
      </c>
      <c r="N749" s="62">
        <v>48757</v>
      </c>
      <c r="O749" s="26">
        <v>15142</v>
      </c>
      <c r="P749" s="26">
        <v>12076</v>
      </c>
      <c r="Q749" s="62">
        <v>6928</v>
      </c>
      <c r="R749" s="62">
        <v>166005</v>
      </c>
    </row>
    <row r="750" spans="1:18" x14ac:dyDescent="0.2">
      <c r="A750" s="86">
        <v>44</v>
      </c>
      <c r="B750" s="26">
        <v>279</v>
      </c>
      <c r="C750" s="26"/>
      <c r="D750" s="26"/>
      <c r="E750" s="26"/>
      <c r="F750" s="26">
        <v>244</v>
      </c>
      <c r="G750" s="26"/>
      <c r="H750" s="26"/>
      <c r="I750" s="26"/>
      <c r="J750" s="45">
        <v>523</v>
      </c>
      <c r="K750" s="42">
        <v>228</v>
      </c>
      <c r="L750" s="26">
        <v>168</v>
      </c>
      <c r="M750" s="26"/>
      <c r="N750" s="26">
        <v>168</v>
      </c>
      <c r="O750" s="26"/>
      <c r="P750" s="26"/>
      <c r="Q750" s="26">
        <v>224</v>
      </c>
      <c r="R750" s="26">
        <v>788</v>
      </c>
    </row>
    <row r="751" spans="1:18" ht="15.75" x14ac:dyDescent="0.2">
      <c r="A751" s="12" t="s">
        <v>52</v>
      </c>
      <c r="K751" s="12" t="s">
        <v>53</v>
      </c>
    </row>
    <row r="752" spans="1:18" ht="15.75" x14ac:dyDescent="0.2">
      <c r="A752" s="12" t="s">
        <v>711</v>
      </c>
      <c r="K752" s="12" t="s">
        <v>721</v>
      </c>
    </row>
    <row r="753" spans="1:22" ht="15.75" x14ac:dyDescent="0.2">
      <c r="A753" s="12" t="s">
        <v>712</v>
      </c>
      <c r="K753" s="12" t="s">
        <v>722</v>
      </c>
    </row>
    <row r="754" spans="1:22" ht="15.75" x14ac:dyDescent="0.2">
      <c r="K754" s="12" t="s">
        <v>723</v>
      </c>
    </row>
    <row r="755" spans="1:22" ht="15.75" x14ac:dyDescent="0.2">
      <c r="K755" s="12" t="s">
        <v>724</v>
      </c>
    </row>
    <row r="756" spans="1:22" x14ac:dyDescent="0.2">
      <c r="B756" s="18">
        <f t="shared" ref="B756:J756" si="101">SUM(B705:B715)-B716</f>
        <v>0</v>
      </c>
      <c r="C756" s="18">
        <f t="shared" si="101"/>
        <v>0</v>
      </c>
      <c r="D756" s="18">
        <f t="shared" si="101"/>
        <v>0</v>
      </c>
      <c r="E756" s="18">
        <f t="shared" si="101"/>
        <v>0</v>
      </c>
      <c r="F756" s="18">
        <f t="shared" si="101"/>
        <v>0</v>
      </c>
      <c r="G756" s="18">
        <f t="shared" si="101"/>
        <v>0</v>
      </c>
      <c r="H756" s="18">
        <f t="shared" si="101"/>
        <v>0</v>
      </c>
      <c r="I756" s="18">
        <f t="shared" si="101"/>
        <v>0</v>
      </c>
      <c r="J756" s="18">
        <f t="shared" si="101"/>
        <v>0</v>
      </c>
      <c r="K756" s="18">
        <f t="shared" ref="K756:R756" si="102">SUM(K705:K715)-K716</f>
        <v>0</v>
      </c>
      <c r="L756" s="18">
        <f t="shared" si="102"/>
        <v>0</v>
      </c>
      <c r="M756" s="18">
        <f t="shared" si="102"/>
        <v>0</v>
      </c>
      <c r="N756" s="18">
        <f t="shared" si="102"/>
        <v>0</v>
      </c>
      <c r="O756" s="18">
        <f t="shared" si="102"/>
        <v>0</v>
      </c>
      <c r="P756" s="18">
        <f t="shared" si="102"/>
        <v>0</v>
      </c>
      <c r="Q756" s="18">
        <f t="shared" si="102"/>
        <v>0</v>
      </c>
      <c r="R756" s="18">
        <f t="shared" si="102"/>
        <v>0</v>
      </c>
    </row>
    <row r="757" spans="1:22" x14ac:dyDescent="0.2">
      <c r="B757" s="18">
        <f t="shared" ref="B757:J757" si="103">SUM(B717:B718)-B719</f>
        <v>0</v>
      </c>
      <c r="C757" s="18">
        <f t="shared" si="103"/>
        <v>0</v>
      </c>
      <c r="D757" s="18">
        <f t="shared" si="103"/>
        <v>0</v>
      </c>
      <c r="E757" s="18">
        <f t="shared" si="103"/>
        <v>0</v>
      </c>
      <c r="F757" s="18">
        <f t="shared" si="103"/>
        <v>0</v>
      </c>
      <c r="G757" s="18">
        <f t="shared" si="103"/>
        <v>0</v>
      </c>
      <c r="H757" s="18">
        <f t="shared" si="103"/>
        <v>0</v>
      </c>
      <c r="I757" s="18">
        <f t="shared" si="103"/>
        <v>0</v>
      </c>
      <c r="J757" s="18">
        <f t="shared" si="103"/>
        <v>0</v>
      </c>
      <c r="K757" s="18">
        <f t="shared" ref="K757:R757" si="104">SUM(K717:K718)-K719</f>
        <v>0</v>
      </c>
      <c r="L757" s="18">
        <f t="shared" si="104"/>
        <v>0</v>
      </c>
      <c r="M757" s="18">
        <f t="shared" si="104"/>
        <v>0</v>
      </c>
      <c r="N757" s="18">
        <f t="shared" si="104"/>
        <v>0</v>
      </c>
      <c r="O757" s="18">
        <f t="shared" si="104"/>
        <v>0</v>
      </c>
      <c r="P757" s="18">
        <f t="shared" si="104"/>
        <v>0</v>
      </c>
      <c r="Q757" s="18">
        <f t="shared" si="104"/>
        <v>0</v>
      </c>
      <c r="R757" s="18">
        <f t="shared" si="104"/>
        <v>0</v>
      </c>
    </row>
    <row r="758" spans="1:22" x14ac:dyDescent="0.2">
      <c r="B758" s="18">
        <f t="shared" ref="B758:J758" si="105">SUM(B720:B722)-B723</f>
        <v>-388</v>
      </c>
      <c r="C758" s="18">
        <f t="shared" si="105"/>
        <v>0</v>
      </c>
      <c r="D758" s="18">
        <f t="shared" si="105"/>
        <v>0</v>
      </c>
      <c r="E758" s="18">
        <f t="shared" si="105"/>
        <v>0</v>
      </c>
      <c r="F758" s="18">
        <f t="shared" si="105"/>
        <v>0</v>
      </c>
      <c r="G758" s="18">
        <f t="shared" si="105"/>
        <v>0</v>
      </c>
      <c r="H758" s="18">
        <f t="shared" si="105"/>
        <v>0</v>
      </c>
      <c r="I758" s="18">
        <f t="shared" si="105"/>
        <v>0</v>
      </c>
      <c r="J758" s="18">
        <f t="shared" si="105"/>
        <v>0</v>
      </c>
      <c r="K758" s="18">
        <f t="shared" ref="K758:R758" si="106">SUM(K720:K722)-K723</f>
        <v>0</v>
      </c>
      <c r="L758" s="18">
        <f>SUM(L720:L722)-L723</f>
        <v>-4</v>
      </c>
      <c r="M758" s="18">
        <f t="shared" si="106"/>
        <v>0</v>
      </c>
      <c r="N758" s="18">
        <f t="shared" si="106"/>
        <v>0</v>
      </c>
      <c r="O758" s="18">
        <f t="shared" si="106"/>
        <v>0</v>
      </c>
      <c r="P758" s="18">
        <f t="shared" si="106"/>
        <v>0</v>
      </c>
      <c r="Q758" s="18">
        <f t="shared" si="106"/>
        <v>0</v>
      </c>
      <c r="R758" s="18">
        <f t="shared" si="106"/>
        <v>0</v>
      </c>
    </row>
    <row r="759" spans="1:22" x14ac:dyDescent="0.2">
      <c r="B759" s="18">
        <f t="shared" ref="B759:J759" si="107">SUM(B724:B727)-B728</f>
        <v>0</v>
      </c>
      <c r="C759" s="18">
        <f t="shared" si="107"/>
        <v>0</v>
      </c>
      <c r="D759" s="18">
        <f t="shared" si="107"/>
        <v>0</v>
      </c>
      <c r="E759" s="18">
        <f t="shared" si="107"/>
        <v>0</v>
      </c>
      <c r="F759" s="18">
        <f t="shared" si="107"/>
        <v>0</v>
      </c>
      <c r="G759" s="18">
        <f t="shared" si="107"/>
        <v>0</v>
      </c>
      <c r="H759" s="18">
        <f t="shared" si="107"/>
        <v>0</v>
      </c>
      <c r="I759" s="18">
        <f t="shared" si="107"/>
        <v>0</v>
      </c>
      <c r="J759" s="18">
        <f t="shared" si="107"/>
        <v>0</v>
      </c>
      <c r="K759" s="18">
        <f t="shared" ref="K759:R759" si="108">SUM(K724:K727)-K728</f>
        <v>0</v>
      </c>
      <c r="L759" s="18">
        <f t="shared" si="108"/>
        <v>4</v>
      </c>
      <c r="M759" s="18">
        <f t="shared" si="108"/>
        <v>0</v>
      </c>
      <c r="N759" s="18">
        <f t="shared" si="108"/>
        <v>0</v>
      </c>
      <c r="O759" s="18">
        <f t="shared" si="108"/>
        <v>0</v>
      </c>
      <c r="P759" s="18">
        <f t="shared" si="108"/>
        <v>0</v>
      </c>
      <c r="Q759" s="18">
        <f t="shared" si="108"/>
        <v>0</v>
      </c>
      <c r="R759" s="18">
        <f t="shared" si="108"/>
        <v>0</v>
      </c>
    </row>
    <row r="760" spans="1:22" x14ac:dyDescent="0.2">
      <c r="B760" s="18">
        <f t="shared" ref="B760:J760" si="109">SUM(B739:B747)-B748</f>
        <v>0</v>
      </c>
      <c r="C760" s="18">
        <f t="shared" si="109"/>
        <v>0</v>
      </c>
      <c r="D760" s="18">
        <f t="shared" si="109"/>
        <v>0</v>
      </c>
      <c r="E760" s="18" t="e">
        <f t="shared" si="109"/>
        <v>#VALUE!</v>
      </c>
      <c r="F760" s="18" t="e">
        <f t="shared" si="109"/>
        <v>#VALUE!</v>
      </c>
      <c r="G760" s="18">
        <f t="shared" si="109"/>
        <v>0</v>
      </c>
      <c r="H760" s="18">
        <f t="shared" si="109"/>
        <v>0</v>
      </c>
      <c r="I760" s="18" t="e">
        <f t="shared" si="109"/>
        <v>#VALUE!</v>
      </c>
      <c r="J760" s="18" t="e">
        <f t="shared" si="109"/>
        <v>#VALUE!</v>
      </c>
      <c r="K760" s="18" t="e">
        <f t="shared" ref="K760:R760" si="110">SUM(K739:K747)-K748</f>
        <v>#VALUE!</v>
      </c>
      <c r="L760" s="18">
        <f t="shared" si="110"/>
        <v>0</v>
      </c>
      <c r="M760" s="18">
        <f t="shared" si="110"/>
        <v>0</v>
      </c>
      <c r="N760" s="18">
        <f t="shared" si="110"/>
        <v>0</v>
      </c>
      <c r="O760" s="18" t="e">
        <f t="shared" si="110"/>
        <v>#VALUE!</v>
      </c>
      <c r="P760" s="18">
        <f t="shared" si="110"/>
        <v>-7</v>
      </c>
      <c r="Q760" s="18">
        <f t="shared" si="110"/>
        <v>0</v>
      </c>
      <c r="R760" s="18" t="e">
        <f t="shared" si="110"/>
        <v>#VALUE!</v>
      </c>
    </row>
    <row r="761" spans="1:22" x14ac:dyDescent="0.2">
      <c r="B761" s="18">
        <f t="shared" ref="B761:J761" si="111">B716+B719+B723+B728+B748+SUM(B729:B737)-B749</f>
        <v>-279</v>
      </c>
      <c r="C761" s="18">
        <f t="shared" si="111"/>
        <v>0</v>
      </c>
      <c r="D761" s="18">
        <f t="shared" si="111"/>
        <v>0</v>
      </c>
      <c r="E761" s="18" t="e">
        <f t="shared" si="111"/>
        <v>#VALUE!</v>
      </c>
      <c r="F761" s="18" t="e">
        <f t="shared" si="111"/>
        <v>#VALUE!</v>
      </c>
      <c r="G761" s="18">
        <f t="shared" si="111"/>
        <v>0</v>
      </c>
      <c r="H761" s="18">
        <f t="shared" si="111"/>
        <v>0</v>
      </c>
      <c r="I761" s="18" t="e">
        <f t="shared" si="111"/>
        <v>#VALUE!</v>
      </c>
      <c r="J761" s="18" t="e">
        <f t="shared" si="111"/>
        <v>#VALUE!</v>
      </c>
      <c r="K761" s="18" t="e">
        <f t="shared" ref="K761:R761" si="112">K716+K719+K723+K728+K748+SUM(K729:K737)-K749</f>
        <v>#VALUE!</v>
      </c>
      <c r="L761" s="18">
        <f t="shared" si="112"/>
        <v>-168</v>
      </c>
      <c r="M761" s="18">
        <f t="shared" si="112"/>
        <v>0</v>
      </c>
      <c r="N761" s="18">
        <f t="shared" si="112"/>
        <v>-168</v>
      </c>
      <c r="O761" s="18" t="e">
        <f t="shared" si="112"/>
        <v>#VALUE!</v>
      </c>
      <c r="P761" s="18">
        <f t="shared" si="112"/>
        <v>0</v>
      </c>
      <c r="Q761" s="18">
        <f t="shared" si="112"/>
        <v>-224</v>
      </c>
      <c r="R761" s="18" t="e">
        <f t="shared" si="112"/>
        <v>#VALUE!</v>
      </c>
    </row>
    <row r="763" spans="1:22" x14ac:dyDescent="0.2">
      <c r="A763" s="66" t="s">
        <v>144</v>
      </c>
      <c r="M763" s="66" t="s">
        <v>150</v>
      </c>
    </row>
    <row r="764" spans="1:22" x14ac:dyDescent="0.2">
      <c r="A764" s="139" t="s">
        <v>115</v>
      </c>
      <c r="B764" s="139"/>
      <c r="C764" s="139"/>
      <c r="D764" s="139"/>
      <c r="E764" s="139"/>
      <c r="F764" s="139"/>
      <c r="G764" s="139"/>
      <c r="H764" s="139"/>
      <c r="I764" s="139"/>
      <c r="J764" s="139"/>
      <c r="K764" s="139"/>
      <c r="L764" s="139"/>
      <c r="M764" s="139"/>
      <c r="N764" s="139"/>
      <c r="O764" s="139"/>
      <c r="P764" s="139"/>
      <c r="Q764" s="139"/>
      <c r="R764" s="139"/>
      <c r="S764" s="139"/>
      <c r="T764" s="139"/>
      <c r="U764" s="139"/>
      <c r="V764" s="139"/>
    </row>
    <row r="765" spans="1:22" x14ac:dyDescent="0.2">
      <c r="A765" s="140" t="s">
        <v>693</v>
      </c>
      <c r="B765" s="137"/>
      <c r="C765" s="137"/>
      <c r="D765" s="137"/>
      <c r="E765" s="137"/>
      <c r="F765" s="137"/>
      <c r="G765" s="137"/>
      <c r="H765" s="137"/>
      <c r="I765" s="137"/>
      <c r="J765" s="137"/>
      <c r="K765" s="137"/>
      <c r="L765" s="154"/>
      <c r="M765" s="144" t="s">
        <v>679</v>
      </c>
      <c r="N765" s="137"/>
      <c r="O765" s="137"/>
      <c r="P765" s="137"/>
      <c r="Q765" s="137"/>
      <c r="R765" s="137"/>
      <c r="S765" s="137"/>
      <c r="T765" s="137"/>
      <c r="U765" s="138"/>
      <c r="V765" s="145" t="s">
        <v>600</v>
      </c>
    </row>
    <row r="766" spans="1:22" ht="38.25" x14ac:dyDescent="0.2">
      <c r="A766" s="3"/>
      <c r="B766" s="34" t="s">
        <v>572</v>
      </c>
      <c r="C766" s="34" t="s">
        <v>145</v>
      </c>
      <c r="D766" s="34" t="s">
        <v>573</v>
      </c>
      <c r="E766" s="34" t="s">
        <v>146</v>
      </c>
      <c r="F766" s="34" t="s">
        <v>574</v>
      </c>
      <c r="G766" s="34" t="s">
        <v>575</v>
      </c>
      <c r="H766" s="34" t="s">
        <v>576</v>
      </c>
      <c r="I766" s="34" t="s">
        <v>147</v>
      </c>
      <c r="J766" s="34" t="s">
        <v>577</v>
      </c>
      <c r="K766" s="34" t="s">
        <v>148</v>
      </c>
      <c r="L766" s="43" t="s">
        <v>269</v>
      </c>
      <c r="M766" s="82" t="s">
        <v>601</v>
      </c>
      <c r="N766" s="34" t="s">
        <v>602</v>
      </c>
      <c r="O766" s="34" t="s">
        <v>603</v>
      </c>
      <c r="P766" s="34" t="s">
        <v>604</v>
      </c>
      <c r="Q766" s="34" t="s">
        <v>149</v>
      </c>
      <c r="R766" s="34" t="s">
        <v>342</v>
      </c>
      <c r="S766" s="34" t="s">
        <v>605</v>
      </c>
      <c r="T766" s="34" t="s">
        <v>606</v>
      </c>
      <c r="U766" s="34" t="s">
        <v>269</v>
      </c>
      <c r="V766" s="146"/>
    </row>
    <row r="767" spans="1:22" x14ac:dyDescent="0.2">
      <c r="A767" s="86">
        <v>1</v>
      </c>
      <c r="B767" s="26"/>
      <c r="C767" s="26"/>
      <c r="D767" s="26">
        <v>1320</v>
      </c>
      <c r="E767" s="26"/>
      <c r="F767" s="26">
        <v>853</v>
      </c>
      <c r="G767" s="26"/>
      <c r="H767" s="26">
        <v>817</v>
      </c>
      <c r="I767" s="26"/>
      <c r="J767" s="26"/>
      <c r="K767" s="26">
        <v>1725</v>
      </c>
      <c r="L767" s="45">
        <v>4715</v>
      </c>
      <c r="M767" s="28">
        <v>97</v>
      </c>
      <c r="N767" s="26">
        <v>48</v>
      </c>
      <c r="O767" s="26"/>
      <c r="P767" s="26"/>
      <c r="Q767" s="26">
        <v>15</v>
      </c>
      <c r="R767" s="26">
        <v>273</v>
      </c>
      <c r="S767" s="26"/>
      <c r="T767" s="26"/>
      <c r="U767" s="26">
        <v>433</v>
      </c>
      <c r="V767" s="26">
        <v>11097</v>
      </c>
    </row>
    <row r="768" spans="1:22" x14ac:dyDescent="0.2">
      <c r="A768" s="8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45"/>
      <c r="M768" s="28"/>
      <c r="N768" s="26"/>
      <c r="O768" s="26"/>
      <c r="P768" s="26"/>
      <c r="Q768" s="26"/>
      <c r="R768" s="26"/>
      <c r="S768" s="26"/>
      <c r="T768" s="26"/>
      <c r="U768" s="26"/>
      <c r="V768" s="26"/>
    </row>
    <row r="769" spans="1:22" x14ac:dyDescent="0.2">
      <c r="A769" s="86">
        <v>2</v>
      </c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46"/>
      <c r="M769" s="30"/>
      <c r="N769" s="20"/>
      <c r="O769" s="20"/>
      <c r="P769" s="20"/>
      <c r="Q769" s="20"/>
      <c r="R769" s="20"/>
      <c r="S769" s="20"/>
      <c r="T769" s="20"/>
      <c r="U769" s="20"/>
      <c r="V769" s="20">
        <v>21</v>
      </c>
    </row>
    <row r="770" spans="1:22" x14ac:dyDescent="0.2">
      <c r="A770" s="86">
        <v>3</v>
      </c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47"/>
      <c r="M770" s="49"/>
      <c r="N770" s="19"/>
      <c r="O770" s="19"/>
      <c r="P770" s="19"/>
      <c r="Q770" s="19"/>
      <c r="R770" s="19"/>
      <c r="S770" s="19"/>
      <c r="T770" s="19"/>
      <c r="U770" s="19"/>
      <c r="V770" s="19">
        <v>2</v>
      </c>
    </row>
    <row r="771" spans="1:22" x14ac:dyDescent="0.2">
      <c r="A771" s="86">
        <v>4</v>
      </c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47"/>
      <c r="M771" s="49"/>
      <c r="N771" s="19"/>
      <c r="O771" s="19"/>
      <c r="P771" s="19"/>
      <c r="Q771" s="19"/>
      <c r="R771" s="19"/>
      <c r="S771" s="19"/>
      <c r="T771" s="19"/>
      <c r="U771" s="19"/>
      <c r="V771" s="19">
        <v>1</v>
      </c>
    </row>
    <row r="772" spans="1:22" x14ac:dyDescent="0.2">
      <c r="A772" s="86">
        <v>5</v>
      </c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47"/>
      <c r="M772" s="49"/>
      <c r="N772" s="19"/>
      <c r="O772" s="19"/>
      <c r="P772" s="19"/>
      <c r="Q772" s="19"/>
      <c r="R772" s="19"/>
      <c r="S772" s="19"/>
      <c r="T772" s="19"/>
      <c r="U772" s="19"/>
      <c r="V772" s="19">
        <v>156</v>
      </c>
    </row>
    <row r="773" spans="1:22" x14ac:dyDescent="0.2">
      <c r="A773" s="86">
        <v>6</v>
      </c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47"/>
      <c r="M773" s="49"/>
      <c r="N773" s="19"/>
      <c r="O773" s="19"/>
      <c r="P773" s="19"/>
      <c r="Q773" s="19"/>
      <c r="R773" s="19"/>
      <c r="S773" s="19"/>
      <c r="T773" s="19"/>
      <c r="U773" s="19"/>
      <c r="V773" s="19">
        <v>8493</v>
      </c>
    </row>
    <row r="774" spans="1:22" x14ac:dyDescent="0.2">
      <c r="A774" s="86">
        <v>7</v>
      </c>
      <c r="B774" s="19"/>
      <c r="C774" s="19"/>
      <c r="D774" s="19">
        <v>13</v>
      </c>
      <c r="E774" s="19"/>
      <c r="F774" s="19"/>
      <c r="G774" s="19"/>
      <c r="H774" s="19"/>
      <c r="I774" s="19"/>
      <c r="J774" s="19"/>
      <c r="K774" s="19"/>
      <c r="L774" s="47">
        <v>13</v>
      </c>
      <c r="M774" s="49"/>
      <c r="N774" s="19"/>
      <c r="O774" s="19"/>
      <c r="P774" s="19"/>
      <c r="Q774" s="19"/>
      <c r="R774" s="19"/>
      <c r="S774" s="19"/>
      <c r="T774" s="19"/>
      <c r="U774" s="19"/>
      <c r="V774" s="19">
        <v>13</v>
      </c>
    </row>
    <row r="775" spans="1:22" x14ac:dyDescent="0.2">
      <c r="A775" s="86">
        <v>8</v>
      </c>
      <c r="B775" s="19"/>
      <c r="C775" s="19"/>
      <c r="D775" s="19"/>
      <c r="E775" s="19">
        <v>6579</v>
      </c>
      <c r="F775" s="19">
        <v>3116</v>
      </c>
      <c r="G775" s="19">
        <v>6130</v>
      </c>
      <c r="H775" s="19">
        <v>2778</v>
      </c>
      <c r="I775" s="19"/>
      <c r="J775" s="19">
        <v>3</v>
      </c>
      <c r="K775" s="19"/>
      <c r="L775" s="47">
        <v>18606</v>
      </c>
      <c r="M775" s="49"/>
      <c r="N775" s="19"/>
      <c r="O775" s="19"/>
      <c r="P775" s="19"/>
      <c r="Q775" s="19"/>
      <c r="R775" s="19"/>
      <c r="S775" s="19"/>
      <c r="T775" s="19"/>
      <c r="U775" s="19"/>
      <c r="V775" s="19">
        <v>21183</v>
      </c>
    </row>
    <row r="776" spans="1:22" x14ac:dyDescent="0.2">
      <c r="A776" s="86">
        <v>9</v>
      </c>
      <c r="B776" s="19">
        <v>360</v>
      </c>
      <c r="C776" s="19"/>
      <c r="D776" s="19">
        <v>110</v>
      </c>
      <c r="E776" s="19">
        <v>902</v>
      </c>
      <c r="F776" s="19">
        <v>1658</v>
      </c>
      <c r="G776" s="19"/>
      <c r="H776" s="19">
        <v>31</v>
      </c>
      <c r="I776" s="19"/>
      <c r="J776" s="19"/>
      <c r="K776" s="19"/>
      <c r="L776" s="47">
        <v>3061</v>
      </c>
      <c r="M776" s="49"/>
      <c r="N776" s="19"/>
      <c r="O776" s="19"/>
      <c r="P776" s="19"/>
      <c r="Q776" s="19"/>
      <c r="R776" s="19"/>
      <c r="S776" s="19"/>
      <c r="T776" s="19"/>
      <c r="U776" s="19"/>
      <c r="V776" s="19">
        <v>3552</v>
      </c>
    </row>
    <row r="777" spans="1:22" x14ac:dyDescent="0.2">
      <c r="A777" s="86">
        <v>10</v>
      </c>
      <c r="B777" s="24"/>
      <c r="C777" s="24">
        <v>15726</v>
      </c>
      <c r="D777" s="24"/>
      <c r="E777" s="24"/>
      <c r="F777" s="24"/>
      <c r="G777" s="24">
        <v>784</v>
      </c>
      <c r="H777" s="24"/>
      <c r="I777" s="24"/>
      <c r="J777" s="24"/>
      <c r="K777" s="24"/>
      <c r="L777" s="48">
        <v>16510</v>
      </c>
      <c r="M777" s="74"/>
      <c r="N777" s="24"/>
      <c r="O777" s="24"/>
      <c r="P777" s="24"/>
      <c r="Q777" s="24"/>
      <c r="R777" s="24"/>
      <c r="S777" s="24"/>
      <c r="T777" s="24"/>
      <c r="U777" s="24"/>
      <c r="V777" s="24">
        <v>18128</v>
      </c>
    </row>
    <row r="778" spans="1:22" x14ac:dyDescent="0.2">
      <c r="A778" s="86">
        <v>11</v>
      </c>
      <c r="B778" s="26">
        <v>360</v>
      </c>
      <c r="C778" s="26">
        <v>15726</v>
      </c>
      <c r="D778" s="26">
        <v>1443</v>
      </c>
      <c r="E778" s="26">
        <v>7481</v>
      </c>
      <c r="F778" s="26">
        <v>5627</v>
      </c>
      <c r="G778" s="26">
        <v>6914</v>
      </c>
      <c r="H778" s="26">
        <v>3626</v>
      </c>
      <c r="I778" s="26"/>
      <c r="J778" s="26">
        <v>3</v>
      </c>
      <c r="K778" s="26">
        <v>1725</v>
      </c>
      <c r="L778" s="45">
        <v>42905</v>
      </c>
      <c r="M778" s="28">
        <v>97</v>
      </c>
      <c r="N778" s="26">
        <v>48</v>
      </c>
      <c r="O778" s="26"/>
      <c r="P778" s="26"/>
      <c r="Q778" s="26">
        <v>15</v>
      </c>
      <c r="R778" s="26">
        <v>273</v>
      </c>
      <c r="S778" s="26"/>
      <c r="T778" s="26"/>
      <c r="U778" s="26">
        <v>433</v>
      </c>
      <c r="V778" s="26">
        <v>62646</v>
      </c>
    </row>
    <row r="779" spans="1:22" x14ac:dyDescent="0.2">
      <c r="A779" s="86">
        <v>12</v>
      </c>
      <c r="B779" s="20"/>
      <c r="C779" s="20"/>
      <c r="D779" s="20">
        <v>2998</v>
      </c>
      <c r="E779" s="20">
        <v>520</v>
      </c>
      <c r="F779" s="20"/>
      <c r="G779" s="20"/>
      <c r="H779" s="20"/>
      <c r="I779" s="20">
        <v>2499</v>
      </c>
      <c r="J779" s="20">
        <v>3129</v>
      </c>
      <c r="K779" s="20"/>
      <c r="L779" s="46">
        <v>9146</v>
      </c>
      <c r="M779" s="30"/>
      <c r="N779" s="20"/>
      <c r="O779" s="20"/>
      <c r="P779" s="20"/>
      <c r="Q779" s="20"/>
      <c r="R779" s="20"/>
      <c r="S779" s="20"/>
      <c r="T779" s="20">
        <v>1969</v>
      </c>
      <c r="U779" s="20">
        <v>1969</v>
      </c>
      <c r="V779" s="20">
        <v>31203</v>
      </c>
    </row>
    <row r="780" spans="1:22" x14ac:dyDescent="0.2">
      <c r="A780" s="86">
        <v>13</v>
      </c>
      <c r="B780" s="24">
        <v>65468</v>
      </c>
      <c r="C780" s="24"/>
      <c r="D780" s="24">
        <v>3889</v>
      </c>
      <c r="E780" s="24">
        <v>13885</v>
      </c>
      <c r="F780" s="24">
        <v>8088</v>
      </c>
      <c r="G780" s="24"/>
      <c r="H780" s="24">
        <v>3863</v>
      </c>
      <c r="I780" s="24"/>
      <c r="J780" s="24"/>
      <c r="K780" s="24"/>
      <c r="L780" s="48">
        <v>95193</v>
      </c>
      <c r="M780" s="74"/>
      <c r="N780" s="24">
        <v>6</v>
      </c>
      <c r="O780" s="24"/>
      <c r="P780" s="24"/>
      <c r="Q780" s="24"/>
      <c r="R780" s="24">
        <v>8</v>
      </c>
      <c r="S780" s="24"/>
      <c r="T780" s="24"/>
      <c r="U780" s="24">
        <v>14</v>
      </c>
      <c r="V780" s="24">
        <v>189412</v>
      </c>
    </row>
    <row r="781" spans="1:22" x14ac:dyDescent="0.2">
      <c r="A781" s="86">
        <v>14</v>
      </c>
      <c r="B781" s="26">
        <v>65468</v>
      </c>
      <c r="C781" s="26"/>
      <c r="D781" s="26">
        <v>6887</v>
      </c>
      <c r="E781" s="26">
        <v>14405</v>
      </c>
      <c r="F781" s="26">
        <v>8088</v>
      </c>
      <c r="G781" s="26"/>
      <c r="H781" s="26">
        <v>3863</v>
      </c>
      <c r="I781" s="26">
        <v>2499</v>
      </c>
      <c r="J781" s="26">
        <v>3129</v>
      </c>
      <c r="K781" s="26"/>
      <c r="L781" s="45">
        <v>104339</v>
      </c>
      <c r="M781" s="28"/>
      <c r="N781" s="26">
        <v>6</v>
      </c>
      <c r="O781" s="26"/>
      <c r="P781" s="26"/>
      <c r="Q781" s="26"/>
      <c r="R781" s="26">
        <v>8</v>
      </c>
      <c r="S781" s="26"/>
      <c r="T781" s="26">
        <v>1969</v>
      </c>
      <c r="U781" s="26">
        <v>1983</v>
      </c>
      <c r="V781" s="26">
        <v>220615</v>
      </c>
    </row>
    <row r="782" spans="1:22" x14ac:dyDescent="0.2">
      <c r="A782" s="86">
        <v>15</v>
      </c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46"/>
      <c r="M782" s="30"/>
      <c r="N782" s="20"/>
      <c r="O782" s="20"/>
      <c r="P782" s="20"/>
      <c r="Q782" s="20"/>
      <c r="R782" s="20"/>
      <c r="S782" s="20"/>
      <c r="T782" s="20"/>
      <c r="U782" s="20"/>
      <c r="V782" s="20">
        <v>2437</v>
      </c>
    </row>
    <row r="783" spans="1:22" x14ac:dyDescent="0.2">
      <c r="A783" s="86">
        <v>16</v>
      </c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47"/>
      <c r="M783" s="49"/>
      <c r="N783" s="19"/>
      <c r="O783" s="19"/>
      <c r="P783" s="19"/>
      <c r="Q783" s="19"/>
      <c r="R783" s="19"/>
      <c r="S783" s="19"/>
      <c r="T783" s="19"/>
      <c r="U783" s="19"/>
      <c r="V783" s="19">
        <v>3527</v>
      </c>
    </row>
    <row r="784" spans="1:22" x14ac:dyDescent="0.2">
      <c r="A784" s="86">
        <v>17</v>
      </c>
      <c r="B784" s="24">
        <v>6051</v>
      </c>
      <c r="C784" s="24"/>
      <c r="D784" s="24"/>
      <c r="E784" s="24">
        <v>647</v>
      </c>
      <c r="F784" s="24">
        <v>103</v>
      </c>
      <c r="G784" s="24"/>
      <c r="H784" s="24">
        <v>55</v>
      </c>
      <c r="I784" s="24"/>
      <c r="J784" s="24"/>
      <c r="K784" s="24"/>
      <c r="L784" s="48">
        <v>6856</v>
      </c>
      <c r="M784" s="74"/>
      <c r="N784" s="24"/>
      <c r="O784" s="24"/>
      <c r="P784" s="24"/>
      <c r="Q784" s="24"/>
      <c r="R784" s="24">
        <v>10</v>
      </c>
      <c r="S784" s="24"/>
      <c r="T784" s="24">
        <v>46</v>
      </c>
      <c r="U784" s="24">
        <v>56</v>
      </c>
      <c r="V784" s="24">
        <v>17857</v>
      </c>
    </row>
    <row r="785" spans="1:22" x14ac:dyDescent="0.2">
      <c r="A785" s="86">
        <v>18</v>
      </c>
      <c r="B785" s="26">
        <v>6051</v>
      </c>
      <c r="C785" s="26"/>
      <c r="D785" s="26"/>
      <c r="E785" s="26">
        <v>647</v>
      </c>
      <c r="F785" s="26">
        <v>103</v>
      </c>
      <c r="G785" s="26"/>
      <c r="H785" s="26">
        <v>55</v>
      </c>
      <c r="I785" s="26"/>
      <c r="J785" s="26"/>
      <c r="K785" s="26"/>
      <c r="L785" s="45">
        <v>6856</v>
      </c>
      <c r="M785" s="28"/>
      <c r="N785" s="26"/>
      <c r="O785" s="26"/>
      <c r="P785" s="26"/>
      <c r="Q785" s="26"/>
      <c r="R785" s="26">
        <v>10</v>
      </c>
      <c r="S785" s="26"/>
      <c r="T785" s="26">
        <v>46</v>
      </c>
      <c r="U785" s="26">
        <v>56</v>
      </c>
      <c r="V785" s="26">
        <v>23821</v>
      </c>
    </row>
    <row r="786" spans="1:22" x14ac:dyDescent="0.2">
      <c r="A786" s="86">
        <v>19</v>
      </c>
      <c r="B786" s="20">
        <v>995</v>
      </c>
      <c r="C786" s="20">
        <v>59</v>
      </c>
      <c r="D786" s="20">
        <v>125</v>
      </c>
      <c r="E786" s="20">
        <v>40</v>
      </c>
      <c r="F786" s="20">
        <v>125</v>
      </c>
      <c r="G786" s="20">
        <v>257</v>
      </c>
      <c r="H786" s="20">
        <v>75</v>
      </c>
      <c r="I786" s="20">
        <v>41</v>
      </c>
      <c r="J786" s="20">
        <v>346</v>
      </c>
      <c r="K786" s="20"/>
      <c r="L786" s="46">
        <v>2063</v>
      </c>
      <c r="M786" s="30"/>
      <c r="N786" s="20"/>
      <c r="O786" s="20"/>
      <c r="P786" s="20"/>
      <c r="Q786" s="20"/>
      <c r="R786" s="20"/>
      <c r="S786" s="20"/>
      <c r="T786" s="20"/>
      <c r="U786" s="20"/>
      <c r="V786" s="20">
        <v>9089</v>
      </c>
    </row>
    <row r="787" spans="1:22" x14ac:dyDescent="0.2">
      <c r="A787" s="86">
        <v>20</v>
      </c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47"/>
      <c r="M787" s="49"/>
      <c r="N787" s="19"/>
      <c r="O787" s="19"/>
      <c r="P787" s="19"/>
      <c r="Q787" s="19"/>
      <c r="R787" s="19"/>
      <c r="S787" s="19"/>
      <c r="T787" s="19"/>
      <c r="U787" s="19"/>
      <c r="V787" s="19">
        <v>898</v>
      </c>
    </row>
    <row r="788" spans="1:22" x14ac:dyDescent="0.2">
      <c r="A788" s="86">
        <v>21</v>
      </c>
      <c r="B788" s="19"/>
      <c r="C788" s="19"/>
      <c r="D788" s="19"/>
      <c r="E788" s="19"/>
      <c r="F788" s="19">
        <v>26</v>
      </c>
      <c r="G788" s="19"/>
      <c r="H788" s="19"/>
      <c r="I788" s="19"/>
      <c r="J788" s="19"/>
      <c r="K788" s="19"/>
      <c r="L788" s="47">
        <v>26</v>
      </c>
      <c r="M788" s="49"/>
      <c r="N788" s="19"/>
      <c r="O788" s="19"/>
      <c r="P788" s="19"/>
      <c r="Q788" s="19"/>
      <c r="R788" s="19"/>
      <c r="S788" s="19"/>
      <c r="T788" s="19"/>
      <c r="U788" s="19"/>
      <c r="V788" s="19">
        <v>1898</v>
      </c>
    </row>
    <row r="789" spans="1:22" x14ac:dyDescent="0.2">
      <c r="A789" s="86">
        <v>22</v>
      </c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48"/>
      <c r="M789" s="74"/>
      <c r="N789" s="24"/>
      <c r="O789" s="24"/>
      <c r="P789" s="24"/>
      <c r="Q789" s="24"/>
      <c r="R789" s="24"/>
      <c r="S789" s="24"/>
      <c r="T789" s="24"/>
      <c r="U789" s="24"/>
      <c r="V789" s="24">
        <v>2516</v>
      </c>
    </row>
    <row r="790" spans="1:22" x14ac:dyDescent="0.2">
      <c r="A790" s="86">
        <v>23</v>
      </c>
      <c r="B790" s="26">
        <v>995</v>
      </c>
      <c r="C790" s="26">
        <v>59</v>
      </c>
      <c r="D790" s="26">
        <v>125</v>
      </c>
      <c r="E790" s="26">
        <v>40</v>
      </c>
      <c r="F790" s="26">
        <v>151</v>
      </c>
      <c r="G790" s="26">
        <v>257</v>
      </c>
      <c r="H790" s="26">
        <v>75</v>
      </c>
      <c r="I790" s="26">
        <v>41</v>
      </c>
      <c r="J790" s="26">
        <v>346</v>
      </c>
      <c r="K790" s="26"/>
      <c r="L790" s="45">
        <v>2089</v>
      </c>
      <c r="M790" s="28"/>
      <c r="N790" s="26"/>
      <c r="O790" s="26"/>
      <c r="P790" s="26"/>
      <c r="Q790" s="26"/>
      <c r="R790" s="26"/>
      <c r="S790" s="26"/>
      <c r="T790" s="26"/>
      <c r="U790" s="26"/>
      <c r="V790" s="26">
        <v>14401</v>
      </c>
    </row>
    <row r="791" spans="1:22" x14ac:dyDescent="0.2">
      <c r="A791" s="86">
        <v>24</v>
      </c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46"/>
      <c r="M791" s="30"/>
      <c r="N791" s="20"/>
      <c r="O791" s="20"/>
      <c r="P791" s="20"/>
      <c r="Q791" s="20"/>
      <c r="R791" s="20"/>
      <c r="S791" s="20"/>
      <c r="T791" s="20"/>
      <c r="U791" s="20"/>
      <c r="V791" s="20">
        <v>50</v>
      </c>
    </row>
    <row r="792" spans="1:22" x14ac:dyDescent="0.2">
      <c r="A792" s="86">
        <v>25</v>
      </c>
      <c r="B792" s="19">
        <v>181</v>
      </c>
      <c r="C792" s="19"/>
      <c r="D792" s="19">
        <v>99</v>
      </c>
      <c r="E792" s="19">
        <v>174</v>
      </c>
      <c r="F792" s="19">
        <v>44</v>
      </c>
      <c r="G792" s="19">
        <v>2</v>
      </c>
      <c r="H792" s="19">
        <v>4</v>
      </c>
      <c r="I792" s="19">
        <v>13</v>
      </c>
      <c r="J792" s="19">
        <v>2</v>
      </c>
      <c r="K792" s="19"/>
      <c r="L792" s="47">
        <v>519</v>
      </c>
      <c r="M792" s="49">
        <v>2</v>
      </c>
      <c r="N792" s="19">
        <v>81</v>
      </c>
      <c r="O792" s="19"/>
      <c r="P792" s="19">
        <v>2</v>
      </c>
      <c r="Q792" s="19">
        <v>13</v>
      </c>
      <c r="R792" s="19"/>
      <c r="S792" s="19">
        <v>1</v>
      </c>
      <c r="T792" s="19"/>
      <c r="U792" s="19">
        <v>99</v>
      </c>
      <c r="V792" s="19">
        <v>1186</v>
      </c>
    </row>
    <row r="793" spans="1:22" x14ac:dyDescent="0.2">
      <c r="A793" s="86">
        <v>26</v>
      </c>
      <c r="B793" s="19">
        <v>2646</v>
      </c>
      <c r="C793" s="19"/>
      <c r="D793" s="19">
        <v>2</v>
      </c>
      <c r="E793" s="19">
        <v>2635</v>
      </c>
      <c r="F793" s="19">
        <v>281</v>
      </c>
      <c r="G793" s="19"/>
      <c r="H793" s="19">
        <v>260</v>
      </c>
      <c r="I793" s="19">
        <v>524</v>
      </c>
      <c r="J793" s="19"/>
      <c r="K793" s="19"/>
      <c r="L793" s="47">
        <v>6342</v>
      </c>
      <c r="M793" s="49">
        <v>5269</v>
      </c>
      <c r="N793" s="19">
        <v>4922</v>
      </c>
      <c r="O793" s="19">
        <v>431</v>
      </c>
      <c r="P793" s="19">
        <v>277</v>
      </c>
      <c r="Q793" s="19">
        <v>1279</v>
      </c>
      <c r="R793" s="19">
        <v>2284</v>
      </c>
      <c r="S793" s="19">
        <v>635</v>
      </c>
      <c r="T793" s="19"/>
      <c r="U793" s="19">
        <v>15097</v>
      </c>
      <c r="V793" s="19">
        <v>168330</v>
      </c>
    </row>
    <row r="794" spans="1:22" x14ac:dyDescent="0.2">
      <c r="A794" s="86">
        <v>27</v>
      </c>
      <c r="B794" s="19">
        <v>35</v>
      </c>
      <c r="C794" s="19"/>
      <c r="D794" s="19">
        <v>5</v>
      </c>
      <c r="E794" s="19"/>
      <c r="F794" s="19"/>
      <c r="G794" s="19">
        <v>2</v>
      </c>
      <c r="H794" s="19"/>
      <c r="I794" s="19"/>
      <c r="J794" s="19"/>
      <c r="K794" s="19"/>
      <c r="L794" s="47">
        <v>42</v>
      </c>
      <c r="M794" s="49"/>
      <c r="N794" s="19"/>
      <c r="O794" s="19"/>
      <c r="P794" s="19"/>
      <c r="Q794" s="19"/>
      <c r="R794" s="19"/>
      <c r="S794" s="19"/>
      <c r="T794" s="19"/>
      <c r="U794" s="19"/>
      <c r="V794" s="19">
        <v>110</v>
      </c>
    </row>
    <row r="795" spans="1:22" x14ac:dyDescent="0.2">
      <c r="A795" s="86">
        <v>28</v>
      </c>
      <c r="B795" s="19"/>
      <c r="C795" s="19"/>
      <c r="D795" s="19"/>
      <c r="E795" s="19"/>
      <c r="F795" s="19"/>
      <c r="G795" s="19">
        <v>105</v>
      </c>
      <c r="H795" s="19"/>
      <c r="I795" s="19"/>
      <c r="J795" s="19"/>
      <c r="K795" s="19"/>
      <c r="L795" s="47">
        <v>105</v>
      </c>
      <c r="M795" s="49"/>
      <c r="N795" s="19"/>
      <c r="O795" s="19"/>
      <c r="P795" s="19"/>
      <c r="Q795" s="19"/>
      <c r="R795" s="19"/>
      <c r="S795" s="19"/>
      <c r="T795" s="19"/>
      <c r="U795" s="19"/>
      <c r="V795" s="19">
        <v>108</v>
      </c>
    </row>
    <row r="796" spans="1:22" x14ac:dyDescent="0.2">
      <c r="A796" s="86">
        <v>29</v>
      </c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47"/>
      <c r="M796" s="49"/>
      <c r="N796" s="19"/>
      <c r="O796" s="19"/>
      <c r="P796" s="19"/>
      <c r="Q796" s="19"/>
      <c r="R796" s="19"/>
      <c r="S796" s="19">
        <v>2</v>
      </c>
      <c r="T796" s="19"/>
      <c r="U796" s="19">
        <v>2</v>
      </c>
      <c r="V796" s="19">
        <v>2</v>
      </c>
    </row>
    <row r="797" spans="1:22" x14ac:dyDescent="0.2">
      <c r="A797" s="86">
        <v>30</v>
      </c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47"/>
      <c r="M797" s="49"/>
      <c r="N797" s="19"/>
      <c r="O797" s="19"/>
      <c r="P797" s="19"/>
      <c r="Q797" s="19"/>
      <c r="R797" s="19"/>
      <c r="S797" s="19"/>
      <c r="T797" s="19"/>
      <c r="U797" s="19"/>
      <c r="V797" s="19">
        <v>15</v>
      </c>
    </row>
    <row r="798" spans="1:22" x14ac:dyDescent="0.2">
      <c r="A798" s="86">
        <v>31</v>
      </c>
      <c r="B798" s="19"/>
      <c r="C798" s="19"/>
      <c r="D798" s="19">
        <v>13</v>
      </c>
      <c r="E798" s="19"/>
      <c r="F798" s="19"/>
      <c r="G798" s="19"/>
      <c r="H798" s="19"/>
      <c r="I798" s="19"/>
      <c r="J798" s="19"/>
      <c r="K798" s="19"/>
      <c r="L798" s="47">
        <v>13</v>
      </c>
      <c r="M798" s="49"/>
      <c r="N798" s="19"/>
      <c r="O798" s="19"/>
      <c r="P798" s="19"/>
      <c r="Q798" s="19"/>
      <c r="R798" s="19"/>
      <c r="S798" s="19"/>
      <c r="T798" s="19"/>
      <c r="U798" s="19"/>
      <c r="V798" s="19">
        <v>222</v>
      </c>
    </row>
    <row r="799" spans="1:22" x14ac:dyDescent="0.2">
      <c r="A799" s="86">
        <v>32</v>
      </c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48"/>
      <c r="M799" s="74"/>
      <c r="N799" s="24"/>
      <c r="O799" s="24"/>
      <c r="P799" s="24"/>
      <c r="Q799" s="24"/>
      <c r="R799" s="24"/>
      <c r="S799" s="24"/>
      <c r="T799" s="24"/>
      <c r="U799" s="24"/>
      <c r="V799" s="24">
        <v>15</v>
      </c>
    </row>
    <row r="800" spans="1:22" x14ac:dyDescent="0.2">
      <c r="A800" s="8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45"/>
      <c r="M800" s="28"/>
      <c r="N800" s="26"/>
      <c r="O800" s="26"/>
      <c r="P800" s="26"/>
      <c r="Q800" s="26"/>
      <c r="R800" s="26"/>
      <c r="S800" s="26"/>
      <c r="T800" s="26"/>
      <c r="U800" s="26"/>
      <c r="V800" s="26"/>
    </row>
    <row r="801" spans="1:22" x14ac:dyDescent="0.2">
      <c r="A801" s="86">
        <v>33</v>
      </c>
      <c r="B801" s="20" t="s">
        <v>578</v>
      </c>
      <c r="C801" s="20"/>
      <c r="D801" s="20" t="s">
        <v>579</v>
      </c>
      <c r="E801" s="20" t="s">
        <v>580</v>
      </c>
      <c r="F801" s="20" t="s">
        <v>581</v>
      </c>
      <c r="G801" s="20">
        <v>9</v>
      </c>
      <c r="H801" s="20" t="s">
        <v>582</v>
      </c>
      <c r="I801" s="20"/>
      <c r="J801" s="20"/>
      <c r="K801" s="20"/>
      <c r="L801" s="46" t="s">
        <v>583</v>
      </c>
      <c r="M801" s="30" t="s">
        <v>607</v>
      </c>
      <c r="N801" s="20" t="s">
        <v>608</v>
      </c>
      <c r="O801" s="20"/>
      <c r="P801" s="20"/>
      <c r="Q801" s="20">
        <v>28</v>
      </c>
      <c r="R801" s="20"/>
      <c r="S801" s="20" t="s">
        <v>609</v>
      </c>
      <c r="T801" s="20"/>
      <c r="U801" s="20" t="s">
        <v>610</v>
      </c>
      <c r="V801" s="20" t="s">
        <v>611</v>
      </c>
    </row>
    <row r="802" spans="1:22" x14ac:dyDescent="0.2">
      <c r="A802" s="86">
        <v>34</v>
      </c>
      <c r="B802" s="19" t="s">
        <v>584</v>
      </c>
      <c r="C802" s="19">
        <v>5</v>
      </c>
      <c r="D802" s="19">
        <v>5</v>
      </c>
      <c r="E802" s="19">
        <v>12</v>
      </c>
      <c r="F802" s="19">
        <v>12</v>
      </c>
      <c r="G802" s="19">
        <v>17</v>
      </c>
      <c r="H802" s="19">
        <v>8</v>
      </c>
      <c r="I802" s="19">
        <v>2</v>
      </c>
      <c r="J802" s="19"/>
      <c r="K802" s="19">
        <v>3</v>
      </c>
      <c r="L802" s="47" t="s">
        <v>585</v>
      </c>
      <c r="M802" s="49"/>
      <c r="N802" s="19">
        <v>33</v>
      </c>
      <c r="O802" s="19">
        <v>1</v>
      </c>
      <c r="P802" s="19"/>
      <c r="Q802" s="19"/>
      <c r="R802" s="19"/>
      <c r="S802" s="19"/>
      <c r="T802" s="19"/>
      <c r="U802" s="19">
        <v>34</v>
      </c>
      <c r="V802" s="19" t="s">
        <v>612</v>
      </c>
    </row>
    <row r="803" spans="1:22" x14ac:dyDescent="0.2">
      <c r="A803" s="86">
        <v>35</v>
      </c>
      <c r="B803" s="19" t="s">
        <v>586</v>
      </c>
      <c r="C803" s="19">
        <v>77</v>
      </c>
      <c r="D803" s="19" t="s">
        <v>587</v>
      </c>
      <c r="E803" s="19"/>
      <c r="F803" s="19">
        <v>54</v>
      </c>
      <c r="G803" s="19">
        <v>30</v>
      </c>
      <c r="H803" s="19" t="s">
        <v>588</v>
      </c>
      <c r="I803" s="19">
        <v>2</v>
      </c>
      <c r="J803" s="19">
        <v>3</v>
      </c>
      <c r="K803" s="19"/>
      <c r="L803" s="47" t="s">
        <v>589</v>
      </c>
      <c r="M803" s="49">
        <v>1</v>
      </c>
      <c r="N803" s="19" t="s">
        <v>613</v>
      </c>
      <c r="O803" s="19"/>
      <c r="P803" s="19"/>
      <c r="Q803" s="19">
        <v>71</v>
      </c>
      <c r="R803" s="19"/>
      <c r="S803" s="19">
        <v>11</v>
      </c>
      <c r="T803" s="19"/>
      <c r="U803" s="19" t="s">
        <v>614</v>
      </c>
      <c r="V803" s="19" t="s">
        <v>615</v>
      </c>
    </row>
    <row r="804" spans="1:22" x14ac:dyDescent="0.2">
      <c r="A804" s="86">
        <v>36</v>
      </c>
      <c r="B804" s="19" t="s">
        <v>590</v>
      </c>
      <c r="C804" s="19"/>
      <c r="D804" s="19"/>
      <c r="E804" s="19"/>
      <c r="F804" s="19"/>
      <c r="G804" s="19"/>
      <c r="H804" s="19"/>
      <c r="I804" s="19"/>
      <c r="J804" s="19"/>
      <c r="K804" s="19"/>
      <c r="L804" s="47" t="s">
        <v>590</v>
      </c>
      <c r="M804" s="49"/>
      <c r="N804" s="19"/>
      <c r="O804" s="19"/>
      <c r="P804" s="19"/>
      <c r="Q804" s="19"/>
      <c r="R804" s="19"/>
      <c r="S804" s="19"/>
      <c r="T804" s="19"/>
      <c r="U804" s="19"/>
      <c r="V804" s="19" t="s">
        <v>616</v>
      </c>
    </row>
    <row r="805" spans="1:22" x14ac:dyDescent="0.2">
      <c r="A805" s="86">
        <v>37</v>
      </c>
      <c r="B805" s="19" t="s">
        <v>591</v>
      </c>
      <c r="C805" s="19"/>
      <c r="D805" s="19">
        <v>36</v>
      </c>
      <c r="E805" s="19"/>
      <c r="F805" s="19">
        <v>11</v>
      </c>
      <c r="G805" s="19"/>
      <c r="H805" s="19"/>
      <c r="I805" s="19"/>
      <c r="J805" s="19"/>
      <c r="K805" s="19">
        <v>16</v>
      </c>
      <c r="L805" s="47" t="s">
        <v>592</v>
      </c>
      <c r="M805" s="49"/>
      <c r="N805" s="19"/>
      <c r="O805" s="19"/>
      <c r="P805" s="19"/>
      <c r="Q805" s="19"/>
      <c r="R805" s="19">
        <v>3</v>
      </c>
      <c r="S805" s="19"/>
      <c r="T805" s="19"/>
      <c r="U805" s="19">
        <v>3</v>
      </c>
      <c r="V805" s="19" t="s">
        <v>617</v>
      </c>
    </row>
    <row r="806" spans="1:22" x14ac:dyDescent="0.2">
      <c r="A806" s="86">
        <v>38</v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47"/>
      <c r="M806" s="49"/>
      <c r="N806" s="19"/>
      <c r="O806" s="19"/>
      <c r="P806" s="19"/>
      <c r="Q806" s="19"/>
      <c r="R806" s="19"/>
      <c r="S806" s="19"/>
      <c r="T806" s="19"/>
      <c r="U806" s="19"/>
      <c r="V806" s="19" t="s">
        <v>618</v>
      </c>
    </row>
    <row r="807" spans="1:22" x14ac:dyDescent="0.2">
      <c r="A807" s="86">
        <v>39</v>
      </c>
      <c r="B807" s="19"/>
      <c r="C807" s="19"/>
      <c r="D807" s="19" t="s">
        <v>544</v>
      </c>
      <c r="E807" s="19"/>
      <c r="F807" s="19"/>
      <c r="G807" s="19"/>
      <c r="H807" s="19"/>
      <c r="I807" s="19"/>
      <c r="J807" s="19"/>
      <c r="K807" s="19" t="s">
        <v>544</v>
      </c>
      <c r="L807" s="47" t="s">
        <v>593</v>
      </c>
      <c r="M807" s="49"/>
      <c r="N807" s="19"/>
      <c r="O807" s="19">
        <v>6</v>
      </c>
      <c r="P807" s="19">
        <v>2</v>
      </c>
      <c r="Q807" s="19"/>
      <c r="R807" s="19"/>
      <c r="S807" s="19"/>
      <c r="T807" s="19"/>
      <c r="U807" s="19">
        <v>8</v>
      </c>
      <c r="V807" s="19">
        <v>8</v>
      </c>
    </row>
    <row r="808" spans="1:22" x14ac:dyDescent="0.2">
      <c r="A808" s="86">
        <v>40</v>
      </c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47"/>
      <c r="M808" s="49"/>
      <c r="N808" s="19"/>
      <c r="O808" s="19"/>
      <c r="P808" s="19"/>
      <c r="Q808" s="19"/>
      <c r="R808" s="19"/>
      <c r="S808" s="19"/>
      <c r="T808" s="19"/>
      <c r="U808" s="19"/>
      <c r="V808" s="19">
        <v>2</v>
      </c>
    </row>
    <row r="809" spans="1:22" x14ac:dyDescent="0.2">
      <c r="A809" s="86">
        <v>41</v>
      </c>
      <c r="B809" s="24">
        <v>1174</v>
      </c>
      <c r="C809" s="24"/>
      <c r="D809" s="24">
        <v>4</v>
      </c>
      <c r="E809" s="24"/>
      <c r="F809" s="24">
        <v>3</v>
      </c>
      <c r="G809" s="24"/>
      <c r="H809" s="24">
        <v>4</v>
      </c>
      <c r="I809" s="24"/>
      <c r="J809" s="24"/>
      <c r="K809" s="24"/>
      <c r="L809" s="48">
        <v>1185</v>
      </c>
      <c r="M809" s="74"/>
      <c r="N809" s="24"/>
      <c r="O809" s="24"/>
      <c r="P809" s="24" t="s">
        <v>619</v>
      </c>
      <c r="Q809" s="24"/>
      <c r="R809" s="24"/>
      <c r="S809" s="24"/>
      <c r="T809" s="24"/>
      <c r="U809" s="24" t="s">
        <v>619</v>
      </c>
      <c r="V809" s="24" t="s">
        <v>620</v>
      </c>
    </row>
    <row r="810" spans="1:22" x14ac:dyDescent="0.2">
      <c r="A810" s="86">
        <v>42</v>
      </c>
      <c r="B810" s="26" t="s">
        <v>594</v>
      </c>
      <c r="C810" s="26">
        <v>82</v>
      </c>
      <c r="D810" s="26" t="s">
        <v>595</v>
      </c>
      <c r="E810" s="26" t="s">
        <v>596</v>
      </c>
      <c r="F810" s="26" t="s">
        <v>597</v>
      </c>
      <c r="G810" s="26">
        <v>56</v>
      </c>
      <c r="H810" s="26" t="s">
        <v>598</v>
      </c>
      <c r="I810" s="26">
        <v>4</v>
      </c>
      <c r="J810" s="26">
        <v>3</v>
      </c>
      <c r="K810" s="26" t="s">
        <v>557</v>
      </c>
      <c r="L810" s="45" t="s">
        <v>599</v>
      </c>
      <c r="M810" s="28" t="s">
        <v>621</v>
      </c>
      <c r="N810" s="26" t="s">
        <v>622</v>
      </c>
      <c r="O810" s="26">
        <v>7</v>
      </c>
      <c r="P810" s="26" t="s">
        <v>623</v>
      </c>
      <c r="Q810" s="26">
        <v>99</v>
      </c>
      <c r="R810" s="26">
        <v>3</v>
      </c>
      <c r="S810" s="26" t="s">
        <v>624</v>
      </c>
      <c r="T810" s="26"/>
      <c r="U810" s="26" t="s">
        <v>625</v>
      </c>
      <c r="V810" s="26" t="s">
        <v>626</v>
      </c>
    </row>
    <row r="811" spans="1:22" x14ac:dyDescent="0.2">
      <c r="A811" s="86">
        <v>43</v>
      </c>
      <c r="B811" s="26">
        <v>81756</v>
      </c>
      <c r="C811" s="26">
        <v>15867</v>
      </c>
      <c r="D811" s="62">
        <v>9456</v>
      </c>
      <c r="E811" s="26">
        <v>25397</v>
      </c>
      <c r="F811" s="62">
        <v>14636</v>
      </c>
      <c r="G811" s="26">
        <v>7336</v>
      </c>
      <c r="H811" s="26">
        <v>8519</v>
      </c>
      <c r="I811" s="26">
        <v>3081</v>
      </c>
      <c r="J811" s="26">
        <v>3483</v>
      </c>
      <c r="K811" s="26">
        <v>1745</v>
      </c>
      <c r="L811" s="96">
        <v>171276</v>
      </c>
      <c r="M811" s="28">
        <v>5389</v>
      </c>
      <c r="N811" s="26">
        <v>5393</v>
      </c>
      <c r="O811" s="26">
        <v>438</v>
      </c>
      <c r="P811" s="26">
        <v>291</v>
      </c>
      <c r="Q811" s="26">
        <v>1406</v>
      </c>
      <c r="R811" s="26">
        <v>2578</v>
      </c>
      <c r="S811" s="26">
        <v>667</v>
      </c>
      <c r="T811" s="26">
        <v>2015</v>
      </c>
      <c r="U811" s="26">
        <v>18177</v>
      </c>
      <c r="V811" s="62">
        <v>514969</v>
      </c>
    </row>
    <row r="812" spans="1:22" x14ac:dyDescent="0.2">
      <c r="A812" s="86">
        <v>44</v>
      </c>
      <c r="B812" s="26">
        <v>262</v>
      </c>
      <c r="C812" s="26"/>
      <c r="D812" s="26">
        <v>350</v>
      </c>
      <c r="E812" s="26"/>
      <c r="F812" s="26">
        <v>148</v>
      </c>
      <c r="G812" s="26"/>
      <c r="H812" s="26"/>
      <c r="I812" s="26"/>
      <c r="J812" s="26"/>
      <c r="K812" s="26"/>
      <c r="L812" s="45">
        <v>760</v>
      </c>
      <c r="M812" s="28"/>
      <c r="N812" s="26"/>
      <c r="O812" s="26"/>
      <c r="P812" s="26"/>
      <c r="Q812" s="26"/>
      <c r="R812" s="26"/>
      <c r="S812" s="26"/>
      <c r="T812" s="26"/>
      <c r="U812" s="26"/>
      <c r="V812" s="26">
        <v>2877</v>
      </c>
    </row>
    <row r="813" spans="1:22" ht="15.75" x14ac:dyDescent="0.2">
      <c r="A813" s="12" t="s">
        <v>680</v>
      </c>
      <c r="M813" s="12" t="s">
        <v>151</v>
      </c>
    </row>
    <row r="814" spans="1:22" x14ac:dyDescent="0.2">
      <c r="A814" s="1" t="s">
        <v>725</v>
      </c>
    </row>
    <row r="815" spans="1:22" x14ac:dyDescent="0.2">
      <c r="A815" s="1" t="s">
        <v>726</v>
      </c>
    </row>
    <row r="817" spans="1:22" x14ac:dyDescent="0.2">
      <c r="B817" s="18">
        <f>SUM(B767:B777)-B778</f>
        <v>0</v>
      </c>
      <c r="C817" s="18">
        <f>SUM(C767:C777)-C778</f>
        <v>0</v>
      </c>
      <c r="D817" s="18">
        <f t="shared" ref="D817:V817" si="113">SUM(D767:D777)-D778</f>
        <v>0</v>
      </c>
      <c r="E817" s="18">
        <f t="shared" si="113"/>
        <v>0</v>
      </c>
      <c r="F817" s="18">
        <f t="shared" si="113"/>
        <v>0</v>
      </c>
      <c r="G817" s="18">
        <f t="shared" si="113"/>
        <v>0</v>
      </c>
      <c r="H817" s="18">
        <f t="shared" si="113"/>
        <v>0</v>
      </c>
      <c r="I817" s="18">
        <f t="shared" si="113"/>
        <v>0</v>
      </c>
      <c r="J817" s="18">
        <f t="shared" si="113"/>
        <v>0</v>
      </c>
      <c r="K817" s="18">
        <f t="shared" si="113"/>
        <v>0</v>
      </c>
      <c r="L817" s="18">
        <f t="shared" si="113"/>
        <v>0</v>
      </c>
      <c r="M817" s="18">
        <f t="shared" si="113"/>
        <v>0</v>
      </c>
      <c r="N817" s="18">
        <f t="shared" si="113"/>
        <v>0</v>
      </c>
      <c r="O817" s="18">
        <f t="shared" si="113"/>
        <v>0</v>
      </c>
      <c r="P817" s="18">
        <f t="shared" si="113"/>
        <v>0</v>
      </c>
      <c r="Q817" s="18">
        <f t="shared" si="113"/>
        <v>0</v>
      </c>
      <c r="R817" s="18">
        <f t="shared" si="113"/>
        <v>0</v>
      </c>
      <c r="S817" s="18">
        <f t="shared" si="113"/>
        <v>0</v>
      </c>
      <c r="T817" s="18">
        <f t="shared" si="113"/>
        <v>0</v>
      </c>
      <c r="U817" s="18">
        <f t="shared" si="113"/>
        <v>0</v>
      </c>
      <c r="V817" s="18">
        <f t="shared" si="113"/>
        <v>0</v>
      </c>
    </row>
    <row r="818" spans="1:22" x14ac:dyDescent="0.2">
      <c r="B818" s="18">
        <f>SUM(B779:B780)-B781</f>
        <v>0</v>
      </c>
      <c r="C818" s="18">
        <f>SUM(C779:C780)-C781</f>
        <v>0</v>
      </c>
      <c r="D818" s="18">
        <f t="shared" ref="D818:V818" si="114">SUM(D779:D780)-D781</f>
        <v>0</v>
      </c>
      <c r="E818" s="18">
        <f t="shared" si="114"/>
        <v>0</v>
      </c>
      <c r="F818" s="18">
        <f t="shared" si="114"/>
        <v>0</v>
      </c>
      <c r="G818" s="18">
        <f t="shared" si="114"/>
        <v>0</v>
      </c>
      <c r="H818" s="18">
        <f t="shared" si="114"/>
        <v>0</v>
      </c>
      <c r="I818" s="18">
        <f t="shared" si="114"/>
        <v>0</v>
      </c>
      <c r="J818" s="18">
        <f t="shared" si="114"/>
        <v>0</v>
      </c>
      <c r="K818" s="18">
        <f t="shared" si="114"/>
        <v>0</v>
      </c>
      <c r="L818" s="18">
        <f t="shared" si="114"/>
        <v>0</v>
      </c>
      <c r="M818" s="18">
        <f t="shared" si="114"/>
        <v>0</v>
      </c>
      <c r="N818" s="18">
        <f t="shared" si="114"/>
        <v>0</v>
      </c>
      <c r="O818" s="18">
        <f t="shared" si="114"/>
        <v>0</v>
      </c>
      <c r="P818" s="18">
        <f t="shared" si="114"/>
        <v>0</v>
      </c>
      <c r="Q818" s="18">
        <f t="shared" si="114"/>
        <v>0</v>
      </c>
      <c r="R818" s="18">
        <f t="shared" si="114"/>
        <v>0</v>
      </c>
      <c r="S818" s="18">
        <f t="shared" si="114"/>
        <v>0</v>
      </c>
      <c r="T818" s="18">
        <f t="shared" si="114"/>
        <v>0</v>
      </c>
      <c r="U818" s="18">
        <f t="shared" si="114"/>
        <v>0</v>
      </c>
      <c r="V818" s="18">
        <f t="shared" si="114"/>
        <v>0</v>
      </c>
    </row>
    <row r="819" spans="1:22" x14ac:dyDescent="0.2">
      <c r="B819" s="18">
        <f>SUM(B782:B784)-B785</f>
        <v>0</v>
      </c>
      <c r="C819" s="18">
        <f>SUM(C782:C784)-C785</f>
        <v>0</v>
      </c>
      <c r="D819" s="18">
        <f t="shared" ref="D819:V819" si="115">SUM(D782:D784)-D785</f>
        <v>0</v>
      </c>
      <c r="E819" s="18">
        <f t="shared" si="115"/>
        <v>0</v>
      </c>
      <c r="F819" s="18">
        <f t="shared" si="115"/>
        <v>0</v>
      </c>
      <c r="G819" s="18">
        <f t="shared" si="115"/>
        <v>0</v>
      </c>
      <c r="H819" s="18">
        <f t="shared" si="115"/>
        <v>0</v>
      </c>
      <c r="I819" s="18">
        <f t="shared" si="115"/>
        <v>0</v>
      </c>
      <c r="J819" s="18">
        <f t="shared" si="115"/>
        <v>0</v>
      </c>
      <c r="K819" s="18">
        <f t="shared" si="115"/>
        <v>0</v>
      </c>
      <c r="L819" s="18">
        <f t="shared" si="115"/>
        <v>0</v>
      </c>
      <c r="M819" s="18">
        <f t="shared" si="115"/>
        <v>0</v>
      </c>
      <c r="N819" s="18">
        <f t="shared" si="115"/>
        <v>0</v>
      </c>
      <c r="O819" s="18">
        <f t="shared" si="115"/>
        <v>0</v>
      </c>
      <c r="P819" s="18">
        <f t="shared" si="115"/>
        <v>0</v>
      </c>
      <c r="Q819" s="18">
        <f t="shared" si="115"/>
        <v>0</v>
      </c>
      <c r="R819" s="18">
        <f t="shared" si="115"/>
        <v>0</v>
      </c>
      <c r="S819" s="18">
        <f t="shared" si="115"/>
        <v>0</v>
      </c>
      <c r="T819" s="18">
        <f t="shared" si="115"/>
        <v>0</v>
      </c>
      <c r="U819" s="18">
        <f t="shared" si="115"/>
        <v>0</v>
      </c>
      <c r="V819" s="18">
        <f t="shared" si="115"/>
        <v>0</v>
      </c>
    </row>
    <row r="820" spans="1:22" x14ac:dyDescent="0.2">
      <c r="B820" s="18">
        <f>SUM(B786:B789)-B790</f>
        <v>0</v>
      </c>
      <c r="C820" s="18">
        <f>SUM(C786:C789)-C790</f>
        <v>0</v>
      </c>
      <c r="D820" s="18">
        <f t="shared" ref="D820:V820" si="116">SUM(D786:D789)-D790</f>
        <v>0</v>
      </c>
      <c r="E820" s="18">
        <f t="shared" si="116"/>
        <v>0</v>
      </c>
      <c r="F820" s="18">
        <f t="shared" si="116"/>
        <v>0</v>
      </c>
      <c r="G820" s="18">
        <f t="shared" si="116"/>
        <v>0</v>
      </c>
      <c r="H820" s="18">
        <f t="shared" si="116"/>
        <v>0</v>
      </c>
      <c r="I820" s="18">
        <f t="shared" si="116"/>
        <v>0</v>
      </c>
      <c r="J820" s="18">
        <f t="shared" si="116"/>
        <v>0</v>
      </c>
      <c r="K820" s="18">
        <f t="shared" si="116"/>
        <v>0</v>
      </c>
      <c r="L820" s="18">
        <f t="shared" si="116"/>
        <v>0</v>
      </c>
      <c r="M820" s="18">
        <f t="shared" si="116"/>
        <v>0</v>
      </c>
      <c r="N820" s="18">
        <f t="shared" si="116"/>
        <v>0</v>
      </c>
      <c r="O820" s="18">
        <f t="shared" si="116"/>
        <v>0</v>
      </c>
      <c r="P820" s="18">
        <f t="shared" si="116"/>
        <v>0</v>
      </c>
      <c r="Q820" s="18">
        <f t="shared" si="116"/>
        <v>0</v>
      </c>
      <c r="R820" s="18">
        <f t="shared" si="116"/>
        <v>0</v>
      </c>
      <c r="S820" s="18">
        <f t="shared" si="116"/>
        <v>0</v>
      </c>
      <c r="T820" s="18">
        <f t="shared" si="116"/>
        <v>0</v>
      </c>
      <c r="U820" s="18">
        <f t="shared" si="116"/>
        <v>0</v>
      </c>
      <c r="V820" s="18">
        <f t="shared" si="116"/>
        <v>0</v>
      </c>
    </row>
    <row r="821" spans="1:22" x14ac:dyDescent="0.2">
      <c r="B821" s="18" t="e">
        <f>SUM(B801:B809)-B810</f>
        <v>#VALUE!</v>
      </c>
      <c r="C821" s="18">
        <f>SUM(C801:C809)-C810</f>
        <v>0</v>
      </c>
      <c r="D821" s="18" t="e">
        <f t="shared" ref="D821:V821" si="117">SUM(D801:D809)-D810</f>
        <v>#VALUE!</v>
      </c>
      <c r="E821" s="18" t="e">
        <f t="shared" si="117"/>
        <v>#VALUE!</v>
      </c>
      <c r="F821" s="18" t="e">
        <f t="shared" si="117"/>
        <v>#VALUE!</v>
      </c>
      <c r="G821" s="18">
        <f t="shared" si="117"/>
        <v>0</v>
      </c>
      <c r="H821" s="18" t="e">
        <f t="shared" si="117"/>
        <v>#VALUE!</v>
      </c>
      <c r="I821" s="18">
        <f t="shared" si="117"/>
        <v>0</v>
      </c>
      <c r="J821" s="18">
        <f t="shared" si="117"/>
        <v>0</v>
      </c>
      <c r="K821" s="18" t="e">
        <f t="shared" si="117"/>
        <v>#VALUE!</v>
      </c>
      <c r="L821" s="18" t="e">
        <f t="shared" si="117"/>
        <v>#VALUE!</v>
      </c>
      <c r="M821" s="18" t="e">
        <f t="shared" si="117"/>
        <v>#VALUE!</v>
      </c>
      <c r="N821" s="18" t="e">
        <f t="shared" si="117"/>
        <v>#VALUE!</v>
      </c>
      <c r="O821" s="18">
        <f t="shared" si="117"/>
        <v>0</v>
      </c>
      <c r="P821" s="18" t="e">
        <f t="shared" si="117"/>
        <v>#VALUE!</v>
      </c>
      <c r="Q821" s="18">
        <f t="shared" si="117"/>
        <v>0</v>
      </c>
      <c r="R821" s="18">
        <f t="shared" si="117"/>
        <v>0</v>
      </c>
      <c r="S821" s="18" t="e">
        <f t="shared" si="117"/>
        <v>#VALUE!</v>
      </c>
      <c r="T821" s="18">
        <f t="shared" si="117"/>
        <v>0</v>
      </c>
      <c r="U821" s="18" t="e">
        <f t="shared" si="117"/>
        <v>#VALUE!</v>
      </c>
      <c r="V821" s="18" t="e">
        <f t="shared" si="117"/>
        <v>#VALUE!</v>
      </c>
    </row>
    <row r="822" spans="1:22" x14ac:dyDescent="0.2">
      <c r="B822" s="18" t="e">
        <f>B778+B781+B785+B790+B810+SUM(B791:B799)-B811</f>
        <v>#VALUE!</v>
      </c>
      <c r="C822" s="18">
        <f>C778+C781+C785+C790+C810+SUM(C791:C799)-C811</f>
        <v>0</v>
      </c>
      <c r="D822" s="18" t="e">
        <f t="shared" ref="D822:V822" si="118">D778+D781+D785+D790+D810+SUM(D791:D799)-D811</f>
        <v>#VALUE!</v>
      </c>
      <c r="E822" s="18" t="e">
        <f t="shared" si="118"/>
        <v>#VALUE!</v>
      </c>
      <c r="F822" s="18" t="e">
        <f t="shared" si="118"/>
        <v>#VALUE!</v>
      </c>
      <c r="G822" s="18">
        <f t="shared" si="118"/>
        <v>0</v>
      </c>
      <c r="H822" s="18" t="e">
        <f t="shared" si="118"/>
        <v>#VALUE!</v>
      </c>
      <c r="I822" s="18">
        <f t="shared" si="118"/>
        <v>0</v>
      </c>
      <c r="J822" s="18">
        <f t="shared" si="118"/>
        <v>0</v>
      </c>
      <c r="K822" s="18" t="e">
        <f t="shared" si="118"/>
        <v>#VALUE!</v>
      </c>
      <c r="L822" s="18" t="e">
        <f t="shared" si="118"/>
        <v>#VALUE!</v>
      </c>
      <c r="M822" s="18" t="e">
        <f t="shared" si="118"/>
        <v>#VALUE!</v>
      </c>
      <c r="N822" s="18" t="e">
        <f t="shared" si="118"/>
        <v>#VALUE!</v>
      </c>
      <c r="O822" s="18">
        <f t="shared" si="118"/>
        <v>0</v>
      </c>
      <c r="P822" s="18" t="e">
        <f t="shared" si="118"/>
        <v>#VALUE!</v>
      </c>
      <c r="Q822" s="18">
        <f t="shared" si="118"/>
        <v>0</v>
      </c>
      <c r="R822" s="18">
        <f t="shared" si="118"/>
        <v>0</v>
      </c>
      <c r="S822" s="18" t="e">
        <f t="shared" si="118"/>
        <v>#VALUE!</v>
      </c>
      <c r="T822" s="18">
        <f t="shared" si="118"/>
        <v>0</v>
      </c>
      <c r="U822" s="18" t="e">
        <f t="shared" si="118"/>
        <v>#VALUE!</v>
      </c>
      <c r="V822" s="18" t="e">
        <f t="shared" si="118"/>
        <v>#VALUE!</v>
      </c>
    </row>
    <row r="823" spans="1:22" x14ac:dyDescent="0.2"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</row>
    <row r="824" spans="1:22" x14ac:dyDescent="0.2">
      <c r="A824" s="66" t="s">
        <v>161</v>
      </c>
      <c r="H824" s="66" t="s">
        <v>162</v>
      </c>
    </row>
    <row r="825" spans="1:22" x14ac:dyDescent="0.2">
      <c r="A825" s="140" t="s">
        <v>152</v>
      </c>
      <c r="B825" s="137"/>
      <c r="C825" s="137"/>
      <c r="D825" s="137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8"/>
    </row>
    <row r="826" spans="1:22" ht="38.25" x14ac:dyDescent="0.2">
      <c r="A826" s="147"/>
      <c r="B826" s="148"/>
      <c r="C826" s="34" t="s">
        <v>627</v>
      </c>
      <c r="D826" s="34" t="s">
        <v>628</v>
      </c>
      <c r="E826" s="34" t="s">
        <v>269</v>
      </c>
      <c r="F826" s="34" t="s">
        <v>629</v>
      </c>
      <c r="G826" s="43" t="s">
        <v>630</v>
      </c>
      <c r="H826" s="82" t="s">
        <v>650</v>
      </c>
      <c r="I826" s="34" t="s">
        <v>651</v>
      </c>
      <c r="J826" s="34" t="s">
        <v>652</v>
      </c>
      <c r="K826" s="34" t="s">
        <v>653</v>
      </c>
      <c r="L826" s="34" t="s">
        <v>153</v>
      </c>
      <c r="M826" s="34" t="s">
        <v>654</v>
      </c>
      <c r="N826" s="34" t="s">
        <v>655</v>
      </c>
      <c r="O826" s="34" t="s">
        <v>269</v>
      </c>
    </row>
    <row r="827" spans="1:22" x14ac:dyDescent="0.2">
      <c r="A827" s="102">
        <v>1</v>
      </c>
      <c r="B827" s="11" t="s">
        <v>260</v>
      </c>
      <c r="C827" s="20">
        <v>1709</v>
      </c>
      <c r="D827" s="20">
        <v>179</v>
      </c>
      <c r="E827" s="20">
        <v>1888</v>
      </c>
      <c r="F827" s="20">
        <v>352</v>
      </c>
      <c r="G827" s="46"/>
      <c r="H827" s="30">
        <v>187</v>
      </c>
      <c r="I827" s="20">
        <v>112</v>
      </c>
      <c r="J827" s="20">
        <v>980</v>
      </c>
      <c r="K827" s="20">
        <v>248</v>
      </c>
      <c r="L827" s="20">
        <v>705</v>
      </c>
      <c r="M827" s="20">
        <v>167</v>
      </c>
      <c r="N827" s="20">
        <v>87</v>
      </c>
      <c r="O827" s="20">
        <v>2838</v>
      </c>
    </row>
    <row r="828" spans="1:22" x14ac:dyDescent="0.2">
      <c r="A828" s="100"/>
      <c r="B828" s="17" t="s">
        <v>681</v>
      </c>
      <c r="C828" s="19"/>
      <c r="D828" s="19"/>
      <c r="E828" s="19"/>
      <c r="F828" s="19"/>
      <c r="G828" s="47"/>
      <c r="H828" s="49"/>
      <c r="I828" s="19"/>
      <c r="J828" s="19"/>
      <c r="K828" s="19"/>
      <c r="L828" s="19"/>
      <c r="M828" s="19"/>
      <c r="N828" s="19"/>
      <c r="O828" s="19"/>
    </row>
    <row r="829" spans="1:22" x14ac:dyDescent="0.2">
      <c r="A829" s="103">
        <v>2</v>
      </c>
      <c r="B829" s="6" t="s">
        <v>262</v>
      </c>
      <c r="C829" s="19"/>
      <c r="D829" s="19"/>
      <c r="E829" s="19"/>
      <c r="F829" s="19"/>
      <c r="G829" s="47"/>
      <c r="H829" s="49"/>
      <c r="I829" s="19"/>
      <c r="J829" s="19"/>
      <c r="K829" s="19"/>
      <c r="L829" s="19"/>
      <c r="M829" s="19"/>
      <c r="N829" s="19"/>
      <c r="O829" s="19"/>
    </row>
    <row r="830" spans="1:22" x14ac:dyDescent="0.2">
      <c r="A830" s="103">
        <v>3</v>
      </c>
      <c r="B830" s="6" t="s">
        <v>631</v>
      </c>
      <c r="C830" s="19"/>
      <c r="D830" s="19"/>
      <c r="E830" s="19"/>
      <c r="F830" s="19"/>
      <c r="G830" s="47"/>
      <c r="H830" s="49"/>
      <c r="I830" s="19"/>
      <c r="J830" s="19"/>
      <c r="K830" s="19"/>
      <c r="L830" s="19"/>
      <c r="M830" s="19"/>
      <c r="N830" s="19"/>
      <c r="O830" s="19"/>
    </row>
    <row r="831" spans="1:22" x14ac:dyDescent="0.2">
      <c r="A831" s="103">
        <v>4</v>
      </c>
      <c r="B831" s="6" t="s">
        <v>632</v>
      </c>
      <c r="C831" s="19"/>
      <c r="D831" s="19"/>
      <c r="E831" s="19"/>
      <c r="F831" s="19"/>
      <c r="G831" s="47"/>
      <c r="H831" s="49"/>
      <c r="I831" s="19"/>
      <c r="J831" s="19"/>
      <c r="K831" s="19"/>
      <c r="L831" s="19"/>
      <c r="M831" s="19"/>
      <c r="N831" s="19"/>
      <c r="O831" s="19"/>
    </row>
    <row r="832" spans="1:22" ht="25.5" x14ac:dyDescent="0.2">
      <c r="A832" s="103">
        <v>5</v>
      </c>
      <c r="B832" s="5" t="s">
        <v>633</v>
      </c>
      <c r="C832" s="19"/>
      <c r="D832" s="19"/>
      <c r="E832" s="19"/>
      <c r="F832" s="19"/>
      <c r="G832" s="47"/>
      <c r="H832" s="49"/>
      <c r="I832" s="19"/>
      <c r="J832" s="19"/>
      <c r="K832" s="19"/>
      <c r="L832" s="19"/>
      <c r="M832" s="19"/>
      <c r="N832" s="19"/>
      <c r="O832" s="19"/>
    </row>
    <row r="833" spans="1:15" x14ac:dyDescent="0.2">
      <c r="A833" s="100"/>
      <c r="B833" s="79" t="s">
        <v>682</v>
      </c>
      <c r="C833" s="19"/>
      <c r="D833" s="19"/>
      <c r="E833" s="19"/>
      <c r="F833" s="19"/>
      <c r="G833" s="47"/>
      <c r="H833" s="49"/>
      <c r="I833" s="19"/>
      <c r="J833" s="19"/>
      <c r="K833" s="19"/>
      <c r="L833" s="19"/>
      <c r="M833" s="19"/>
      <c r="N833" s="19"/>
      <c r="O833" s="19"/>
    </row>
    <row r="834" spans="1:15" x14ac:dyDescent="0.2">
      <c r="A834" s="103">
        <v>6</v>
      </c>
      <c r="B834" s="6" t="s">
        <v>262</v>
      </c>
      <c r="C834" s="19"/>
      <c r="D834" s="19"/>
      <c r="E834" s="19"/>
      <c r="F834" s="19"/>
      <c r="G834" s="47"/>
      <c r="H834" s="49"/>
      <c r="I834" s="19"/>
      <c r="J834" s="19"/>
      <c r="K834" s="19"/>
      <c r="L834" s="19"/>
      <c r="M834" s="19"/>
      <c r="N834" s="19"/>
      <c r="O834" s="94"/>
    </row>
    <row r="835" spans="1:15" x14ac:dyDescent="0.2">
      <c r="A835" s="103">
        <v>7</v>
      </c>
      <c r="B835" s="6" t="s">
        <v>634</v>
      </c>
      <c r="C835" s="19">
        <v>110978</v>
      </c>
      <c r="D835" s="19">
        <v>8250</v>
      </c>
      <c r="E835" s="19">
        <v>119228</v>
      </c>
      <c r="F835" s="19"/>
      <c r="G835" s="47">
        <v>1162</v>
      </c>
      <c r="H835" s="49">
        <v>11862</v>
      </c>
      <c r="I835" s="19">
        <v>4691</v>
      </c>
      <c r="J835" s="19">
        <v>17138</v>
      </c>
      <c r="K835" s="19"/>
      <c r="L835" s="19"/>
      <c r="M835" s="19">
        <v>1996</v>
      </c>
      <c r="N835" s="19">
        <v>2284</v>
      </c>
      <c r="O835" s="19">
        <v>39133</v>
      </c>
    </row>
    <row r="836" spans="1:15" x14ac:dyDescent="0.2">
      <c r="A836" s="103">
        <v>8</v>
      </c>
      <c r="B836" s="6" t="s">
        <v>635</v>
      </c>
      <c r="C836" s="19"/>
      <c r="D836" s="19"/>
      <c r="E836" s="19"/>
      <c r="F836" s="19"/>
      <c r="G836" s="47"/>
      <c r="H836" s="49"/>
      <c r="I836" s="19"/>
      <c r="J836" s="19"/>
      <c r="K836" s="19"/>
      <c r="L836" s="19"/>
      <c r="M836" s="19"/>
      <c r="N836" s="19"/>
      <c r="O836" s="19"/>
    </row>
    <row r="837" spans="1:15" x14ac:dyDescent="0.2">
      <c r="A837" s="103">
        <v>9</v>
      </c>
      <c r="B837" s="7" t="s">
        <v>636</v>
      </c>
      <c r="C837" s="24"/>
      <c r="D837" s="24">
        <v>383</v>
      </c>
      <c r="E837" s="24">
        <v>383</v>
      </c>
      <c r="F837" s="24"/>
      <c r="G837" s="48"/>
      <c r="H837" s="74"/>
      <c r="I837" s="24"/>
      <c r="J837" s="24"/>
      <c r="K837" s="24"/>
      <c r="L837" s="24"/>
      <c r="M837" s="24"/>
      <c r="N837" s="24"/>
      <c r="O837" s="24"/>
    </row>
    <row r="838" spans="1:15" x14ac:dyDescent="0.2">
      <c r="A838" s="103">
        <v>10</v>
      </c>
      <c r="B838" s="63" t="s">
        <v>269</v>
      </c>
      <c r="C838" s="27">
        <v>112687</v>
      </c>
      <c r="D838" s="28">
        <v>8812</v>
      </c>
      <c r="E838" s="26">
        <v>121499</v>
      </c>
      <c r="F838" s="26">
        <v>352</v>
      </c>
      <c r="G838" s="45">
        <v>1162</v>
      </c>
      <c r="H838" s="28">
        <v>12049</v>
      </c>
      <c r="I838" s="26">
        <v>4803</v>
      </c>
      <c r="J838" s="26">
        <v>18118</v>
      </c>
      <c r="K838" s="27">
        <v>248</v>
      </c>
      <c r="L838" s="28">
        <v>705</v>
      </c>
      <c r="M838" s="26">
        <v>2163</v>
      </c>
      <c r="N838" s="26">
        <v>2371</v>
      </c>
      <c r="O838" s="26">
        <v>41971</v>
      </c>
    </row>
    <row r="839" spans="1:15" x14ac:dyDescent="0.2">
      <c r="A839" s="103">
        <v>11</v>
      </c>
      <c r="B839" s="4" t="s">
        <v>270</v>
      </c>
      <c r="C839" s="20">
        <v>18841</v>
      </c>
      <c r="D839" s="20">
        <v>221</v>
      </c>
      <c r="E839" s="20">
        <v>19062</v>
      </c>
      <c r="F839" s="20"/>
      <c r="G839" s="46"/>
      <c r="H839" s="30"/>
      <c r="I839" s="20">
        <v>1176</v>
      </c>
      <c r="J839" s="20"/>
      <c r="K839" s="20"/>
      <c r="L839" s="21"/>
      <c r="M839" s="30">
        <v>1875</v>
      </c>
      <c r="N839" s="20"/>
      <c r="O839" s="20">
        <v>3051</v>
      </c>
    </row>
    <row r="840" spans="1:15" x14ac:dyDescent="0.2">
      <c r="A840" s="103">
        <v>12</v>
      </c>
      <c r="B840" s="6" t="s">
        <v>363</v>
      </c>
      <c r="C840" s="19">
        <v>24819</v>
      </c>
      <c r="D840" s="19">
        <v>112</v>
      </c>
      <c r="E840" s="19">
        <v>24931</v>
      </c>
      <c r="F840" s="19">
        <v>10198</v>
      </c>
      <c r="G840" s="47">
        <v>476</v>
      </c>
      <c r="H840" s="49">
        <v>464</v>
      </c>
      <c r="I840" s="19">
        <v>26</v>
      </c>
      <c r="J840" s="19">
        <v>361</v>
      </c>
      <c r="K840" s="19"/>
      <c r="L840" s="22">
        <v>13788</v>
      </c>
      <c r="M840" s="49">
        <v>440</v>
      </c>
      <c r="N840" s="19">
        <v>4386</v>
      </c>
      <c r="O840" s="19">
        <v>30139</v>
      </c>
    </row>
    <row r="841" spans="1:15" x14ac:dyDescent="0.2">
      <c r="A841" s="103">
        <v>13</v>
      </c>
      <c r="B841" s="7" t="s">
        <v>637</v>
      </c>
      <c r="C841" s="24"/>
      <c r="D841" s="24"/>
      <c r="E841" s="24"/>
      <c r="F841" s="24"/>
      <c r="G841" s="48"/>
      <c r="H841" s="74"/>
      <c r="I841" s="24"/>
      <c r="J841" s="24"/>
      <c r="K841" s="24"/>
      <c r="L841" s="25"/>
      <c r="M841" s="74"/>
      <c r="N841" s="24"/>
      <c r="O841" s="24"/>
    </row>
    <row r="842" spans="1:15" x14ac:dyDescent="0.2">
      <c r="A842" s="103">
        <v>14</v>
      </c>
      <c r="B842" s="63" t="s">
        <v>269</v>
      </c>
      <c r="C842" s="26">
        <v>43660</v>
      </c>
      <c r="D842" s="26">
        <v>333</v>
      </c>
      <c r="E842" s="26">
        <v>43993</v>
      </c>
      <c r="F842" s="26">
        <v>10198</v>
      </c>
      <c r="G842" s="45">
        <v>476</v>
      </c>
      <c r="H842" s="28">
        <v>464</v>
      </c>
      <c r="I842" s="26">
        <v>1202</v>
      </c>
      <c r="J842" s="26">
        <v>361</v>
      </c>
      <c r="K842" s="27"/>
      <c r="L842" s="28">
        <v>13788</v>
      </c>
      <c r="M842" s="26">
        <v>2315</v>
      </c>
      <c r="N842" s="26">
        <v>4386</v>
      </c>
      <c r="O842" s="26">
        <v>33190</v>
      </c>
    </row>
    <row r="843" spans="1:15" x14ac:dyDescent="0.2">
      <c r="A843" s="103">
        <v>15</v>
      </c>
      <c r="B843" s="4" t="s">
        <v>273</v>
      </c>
      <c r="C843" s="20">
        <v>2</v>
      </c>
      <c r="D843" s="20"/>
      <c r="E843" s="20">
        <v>2</v>
      </c>
      <c r="F843" s="20"/>
      <c r="G843" s="46"/>
      <c r="H843" s="30"/>
      <c r="I843" s="20"/>
      <c r="J843" s="20"/>
      <c r="K843" s="20"/>
      <c r="L843" s="20"/>
      <c r="M843" s="20"/>
      <c r="N843" s="20"/>
      <c r="O843" s="20"/>
    </row>
    <row r="844" spans="1:15" x14ac:dyDescent="0.2">
      <c r="A844" s="103">
        <v>16</v>
      </c>
      <c r="B844" s="6" t="s">
        <v>274</v>
      </c>
      <c r="C844" s="19">
        <v>7466</v>
      </c>
      <c r="D844" s="19"/>
      <c r="E844" s="19">
        <v>7466</v>
      </c>
      <c r="F844" s="19"/>
      <c r="G844" s="47">
        <v>1112</v>
      </c>
      <c r="H844" s="49"/>
      <c r="I844" s="19"/>
      <c r="J844" s="19"/>
      <c r="K844" s="19"/>
      <c r="L844" s="19">
        <v>843</v>
      </c>
      <c r="M844" s="19"/>
      <c r="N844" s="19"/>
      <c r="O844" s="19">
        <v>1955</v>
      </c>
    </row>
    <row r="845" spans="1:15" x14ac:dyDescent="0.2">
      <c r="A845" s="103">
        <v>17</v>
      </c>
      <c r="B845" s="7" t="s">
        <v>364</v>
      </c>
      <c r="C845" s="24">
        <v>9906</v>
      </c>
      <c r="D845" s="24">
        <v>550</v>
      </c>
      <c r="E845" s="24">
        <v>10456</v>
      </c>
      <c r="F845" s="24">
        <v>6617</v>
      </c>
      <c r="G845" s="48"/>
      <c r="H845" s="74"/>
      <c r="I845" s="24">
        <v>125</v>
      </c>
      <c r="J845" s="24">
        <v>663</v>
      </c>
      <c r="K845" s="24"/>
      <c r="L845" s="24">
        <v>423</v>
      </c>
      <c r="M845" s="24">
        <v>110</v>
      </c>
      <c r="N845" s="24">
        <v>87</v>
      </c>
      <c r="O845" s="24">
        <v>8025</v>
      </c>
    </row>
    <row r="846" spans="1:15" x14ac:dyDescent="0.2">
      <c r="A846" s="103">
        <v>18</v>
      </c>
      <c r="B846" s="63" t="s">
        <v>269</v>
      </c>
      <c r="C846" s="26">
        <v>17374</v>
      </c>
      <c r="D846" s="27">
        <v>550</v>
      </c>
      <c r="E846" s="28">
        <v>17924</v>
      </c>
      <c r="F846" s="26">
        <v>6617</v>
      </c>
      <c r="G846" s="45">
        <v>1112</v>
      </c>
      <c r="H846" s="28"/>
      <c r="I846" s="26">
        <v>125</v>
      </c>
      <c r="J846" s="26">
        <v>663</v>
      </c>
      <c r="K846" s="26"/>
      <c r="L846" s="26">
        <v>1266</v>
      </c>
      <c r="M846" s="26">
        <v>110</v>
      </c>
      <c r="N846" s="26">
        <v>87</v>
      </c>
      <c r="O846" s="26">
        <v>9980</v>
      </c>
    </row>
    <row r="847" spans="1:15" x14ac:dyDescent="0.2">
      <c r="A847" s="103">
        <v>19</v>
      </c>
      <c r="B847" s="4" t="s">
        <v>521</v>
      </c>
      <c r="C847" s="20">
        <v>4759</v>
      </c>
      <c r="D847" s="20">
        <v>110</v>
      </c>
      <c r="E847" s="20">
        <v>4869</v>
      </c>
      <c r="F847" s="20">
        <v>32</v>
      </c>
      <c r="G847" s="46">
        <v>1</v>
      </c>
      <c r="H847" s="30">
        <v>31</v>
      </c>
      <c r="I847" s="20">
        <v>9</v>
      </c>
      <c r="J847" s="20">
        <v>64</v>
      </c>
      <c r="K847" s="20">
        <v>26</v>
      </c>
      <c r="L847" s="20">
        <v>7</v>
      </c>
      <c r="M847" s="20">
        <v>24</v>
      </c>
      <c r="N847" s="20">
        <v>5</v>
      </c>
      <c r="O847" s="20">
        <v>199</v>
      </c>
    </row>
    <row r="848" spans="1:15" x14ac:dyDescent="0.2">
      <c r="A848" s="103">
        <v>20</v>
      </c>
      <c r="B848" s="7" t="s">
        <v>367</v>
      </c>
      <c r="C848" s="24"/>
      <c r="D848" s="24"/>
      <c r="E848" s="24"/>
      <c r="F848" s="24"/>
      <c r="G848" s="48"/>
      <c r="H848" s="74"/>
      <c r="I848" s="24">
        <v>13</v>
      </c>
      <c r="J848" s="24">
        <v>15</v>
      </c>
      <c r="K848" s="24"/>
      <c r="L848" s="24">
        <v>8</v>
      </c>
      <c r="M848" s="24"/>
      <c r="N848" s="24"/>
      <c r="O848" s="24">
        <v>36</v>
      </c>
    </row>
    <row r="849" spans="1:15" x14ac:dyDescent="0.2">
      <c r="A849" s="103">
        <v>21</v>
      </c>
      <c r="B849" s="99" t="s">
        <v>269</v>
      </c>
      <c r="C849" s="27">
        <v>4759</v>
      </c>
      <c r="D849" s="27">
        <v>110</v>
      </c>
      <c r="E849" s="26">
        <v>4869</v>
      </c>
      <c r="F849" s="27">
        <v>32</v>
      </c>
      <c r="G849" s="45">
        <v>1</v>
      </c>
      <c r="H849" s="28">
        <v>31</v>
      </c>
      <c r="I849" s="26">
        <v>22</v>
      </c>
      <c r="J849" s="27">
        <v>79</v>
      </c>
      <c r="K849" s="28">
        <v>26</v>
      </c>
      <c r="L849" s="26">
        <v>15</v>
      </c>
      <c r="M849" s="26">
        <v>24</v>
      </c>
      <c r="N849" s="27">
        <v>5</v>
      </c>
      <c r="O849" s="28">
        <v>235</v>
      </c>
    </row>
    <row r="850" spans="1:15" x14ac:dyDescent="0.2">
      <c r="A850" s="103">
        <v>22</v>
      </c>
      <c r="B850" s="4" t="s">
        <v>369</v>
      </c>
      <c r="C850" s="20">
        <v>2924</v>
      </c>
      <c r="D850" s="20"/>
      <c r="E850" s="20">
        <v>2924</v>
      </c>
      <c r="F850" s="20">
        <v>2</v>
      </c>
      <c r="G850" s="46"/>
      <c r="H850" s="30"/>
      <c r="I850" s="20"/>
      <c r="J850" s="20">
        <v>10</v>
      </c>
      <c r="K850" s="20"/>
      <c r="L850" s="20"/>
      <c r="M850" s="20"/>
      <c r="N850" s="20">
        <v>5</v>
      </c>
      <c r="O850" s="20">
        <v>17</v>
      </c>
    </row>
    <row r="851" spans="1:15" x14ac:dyDescent="0.2">
      <c r="A851" s="103">
        <v>23</v>
      </c>
      <c r="B851" s="6" t="s">
        <v>277</v>
      </c>
      <c r="C851" s="19">
        <v>97</v>
      </c>
      <c r="D851" s="19">
        <v>32</v>
      </c>
      <c r="E851" s="19">
        <v>129</v>
      </c>
      <c r="F851" s="19">
        <v>26</v>
      </c>
      <c r="G851" s="47">
        <v>3</v>
      </c>
      <c r="H851" s="49">
        <v>16</v>
      </c>
      <c r="I851" s="19">
        <v>15</v>
      </c>
      <c r="J851" s="19">
        <v>54</v>
      </c>
      <c r="K851" s="19">
        <v>6</v>
      </c>
      <c r="L851" s="19">
        <v>16</v>
      </c>
      <c r="M851" s="19">
        <v>28</v>
      </c>
      <c r="N851" s="19">
        <v>31</v>
      </c>
      <c r="O851" s="19">
        <v>195</v>
      </c>
    </row>
    <row r="852" spans="1:15" x14ac:dyDescent="0.2">
      <c r="A852" s="103">
        <v>24</v>
      </c>
      <c r="B852" s="6" t="s">
        <v>638</v>
      </c>
      <c r="C852" s="19">
        <v>400</v>
      </c>
      <c r="D852" s="19"/>
      <c r="E852" s="19">
        <v>400</v>
      </c>
      <c r="F852" s="19"/>
      <c r="G852" s="47"/>
      <c r="H852" s="49">
        <v>23</v>
      </c>
      <c r="I852" s="19"/>
      <c r="J852" s="19"/>
      <c r="K852" s="19"/>
      <c r="L852" s="19"/>
      <c r="M852" s="19"/>
      <c r="N852" s="19"/>
      <c r="O852" s="19">
        <v>23</v>
      </c>
    </row>
    <row r="853" spans="1:15" x14ac:dyDescent="0.2">
      <c r="A853" s="103">
        <v>25</v>
      </c>
      <c r="B853" s="6" t="s">
        <v>639</v>
      </c>
      <c r="C853" s="19">
        <v>476</v>
      </c>
      <c r="D853" s="19">
        <v>25</v>
      </c>
      <c r="E853" s="19">
        <v>501</v>
      </c>
      <c r="F853" s="19">
        <v>62</v>
      </c>
      <c r="G853" s="47"/>
      <c r="H853" s="49">
        <v>29</v>
      </c>
      <c r="I853" s="19"/>
      <c r="J853" s="19"/>
      <c r="K853" s="19"/>
      <c r="L853" s="19">
        <v>36</v>
      </c>
      <c r="M853" s="19"/>
      <c r="N853" s="19"/>
      <c r="O853" s="19">
        <v>127</v>
      </c>
    </row>
    <row r="854" spans="1:15" x14ac:dyDescent="0.2">
      <c r="A854" s="103">
        <v>26</v>
      </c>
      <c r="B854" s="6" t="s">
        <v>640</v>
      </c>
      <c r="C854" s="19">
        <v>9475</v>
      </c>
      <c r="D854" s="19"/>
      <c r="E854" s="19">
        <v>9475</v>
      </c>
      <c r="F854" s="19">
        <v>51421</v>
      </c>
      <c r="G854" s="47"/>
      <c r="H854" s="101"/>
      <c r="I854" s="19"/>
      <c r="J854" s="19"/>
      <c r="K854" s="19"/>
      <c r="L854" s="19"/>
      <c r="M854" s="19"/>
      <c r="N854" s="19"/>
      <c r="O854" s="19">
        <v>51421</v>
      </c>
    </row>
    <row r="855" spans="1:15" x14ac:dyDescent="0.2">
      <c r="A855" s="103">
        <v>27</v>
      </c>
      <c r="B855" s="6" t="s">
        <v>641</v>
      </c>
      <c r="C855" s="19">
        <v>570</v>
      </c>
      <c r="D855" s="19"/>
      <c r="E855" s="19">
        <v>570</v>
      </c>
      <c r="F855" s="19"/>
      <c r="G855" s="47"/>
      <c r="H855" s="49">
        <v>16</v>
      </c>
      <c r="I855" s="19"/>
      <c r="J855" s="19"/>
      <c r="K855" s="19"/>
      <c r="L855" s="19"/>
      <c r="M855" s="19"/>
      <c r="N855" s="19"/>
      <c r="O855" s="19">
        <v>16</v>
      </c>
    </row>
    <row r="856" spans="1:15" x14ac:dyDescent="0.2">
      <c r="A856" s="103">
        <v>28</v>
      </c>
      <c r="B856" s="6" t="s">
        <v>642</v>
      </c>
      <c r="C856" s="19"/>
      <c r="D856" s="19"/>
      <c r="E856" s="19"/>
      <c r="F856" s="19">
        <v>9</v>
      </c>
      <c r="G856" s="47"/>
      <c r="H856" s="49"/>
      <c r="I856" s="19">
        <v>6</v>
      </c>
      <c r="J856" s="19">
        <v>5</v>
      </c>
      <c r="K856" s="19">
        <v>7</v>
      </c>
      <c r="L856" s="19"/>
      <c r="M856" s="19"/>
      <c r="N856" s="19"/>
      <c r="O856" s="19">
        <v>27</v>
      </c>
    </row>
    <row r="857" spans="1:15" x14ac:dyDescent="0.2">
      <c r="A857" s="103">
        <v>29</v>
      </c>
      <c r="B857" s="6" t="s">
        <v>643</v>
      </c>
      <c r="C857" s="19"/>
      <c r="D857" s="19"/>
      <c r="E857" s="19"/>
      <c r="F857" s="19">
        <v>4</v>
      </c>
      <c r="G857" s="47">
        <v>5</v>
      </c>
      <c r="H857" s="49"/>
      <c r="I857" s="19"/>
      <c r="J857" s="19"/>
      <c r="K857" s="19"/>
      <c r="L857" s="19"/>
      <c r="M857" s="19"/>
      <c r="N857" s="19"/>
      <c r="O857" s="19">
        <v>9</v>
      </c>
    </row>
    <row r="858" spans="1:15" x14ac:dyDescent="0.2">
      <c r="A858" s="103">
        <v>30</v>
      </c>
      <c r="B858" s="6" t="s">
        <v>644</v>
      </c>
      <c r="C858" s="19"/>
      <c r="D858" s="19"/>
      <c r="E858" s="19"/>
      <c r="F858" s="19">
        <v>28</v>
      </c>
      <c r="G858" s="47"/>
      <c r="H858" s="49">
        <v>70</v>
      </c>
      <c r="I858" s="19">
        <v>13</v>
      </c>
      <c r="J858" s="19">
        <v>496</v>
      </c>
      <c r="K858" s="19">
        <v>8</v>
      </c>
      <c r="L858" s="19">
        <v>56</v>
      </c>
      <c r="M858" s="19">
        <v>20</v>
      </c>
      <c r="N858" s="19">
        <v>21</v>
      </c>
      <c r="O858" s="19">
        <v>712</v>
      </c>
    </row>
    <row r="859" spans="1:15" x14ac:dyDescent="0.2">
      <c r="A859" s="103">
        <v>31</v>
      </c>
      <c r="B859" s="6" t="s">
        <v>412</v>
      </c>
      <c r="C859" s="19"/>
      <c r="D859" s="19"/>
      <c r="E859" s="19"/>
      <c r="F859" s="19">
        <v>136</v>
      </c>
      <c r="G859" s="47"/>
      <c r="H859" s="49"/>
      <c r="I859" s="19">
        <v>10</v>
      </c>
      <c r="J859" s="19"/>
      <c r="K859" s="19"/>
      <c r="L859" s="19"/>
      <c r="M859" s="19"/>
      <c r="N859" s="19"/>
      <c r="O859" s="19">
        <v>146</v>
      </c>
    </row>
    <row r="860" spans="1:15" x14ac:dyDescent="0.2">
      <c r="A860" s="103">
        <v>32</v>
      </c>
      <c r="B860" s="6" t="s">
        <v>408</v>
      </c>
      <c r="C860" s="19"/>
      <c r="D860" s="19"/>
      <c r="E860" s="19"/>
      <c r="F860" s="19"/>
      <c r="G860" s="47">
        <v>17</v>
      </c>
      <c r="H860" s="49"/>
      <c r="I860" s="19"/>
      <c r="J860" s="19">
        <v>44</v>
      </c>
      <c r="K860" s="94"/>
      <c r="L860" s="19">
        <v>6</v>
      </c>
      <c r="M860" s="19"/>
      <c r="N860" s="19"/>
      <c r="O860" s="19">
        <v>67</v>
      </c>
    </row>
    <row r="861" spans="1:15" x14ac:dyDescent="0.2">
      <c r="A861" s="103">
        <v>33</v>
      </c>
      <c r="B861" s="6" t="s">
        <v>449</v>
      </c>
      <c r="C861" s="19"/>
      <c r="D861" s="19"/>
      <c r="E861" s="19"/>
      <c r="F861" s="19"/>
      <c r="G861" s="47"/>
      <c r="H861" s="49"/>
      <c r="I861" s="19"/>
      <c r="J861" s="19">
        <v>18</v>
      </c>
      <c r="K861" s="19"/>
      <c r="L861" s="19">
        <v>3</v>
      </c>
      <c r="M861" s="19"/>
      <c r="N861" s="19"/>
      <c r="O861" s="19">
        <v>21</v>
      </c>
    </row>
    <row r="862" spans="1:15" x14ac:dyDescent="0.2">
      <c r="A862" s="103">
        <v>34</v>
      </c>
      <c r="B862" s="6" t="s">
        <v>645</v>
      </c>
      <c r="C862" s="19"/>
      <c r="D862" s="19"/>
      <c r="E862" s="19"/>
      <c r="F862" s="19"/>
      <c r="G862" s="47"/>
      <c r="H862" s="49"/>
      <c r="I862" s="19"/>
      <c r="J862" s="19">
        <v>22</v>
      </c>
      <c r="K862" s="19">
        <v>10</v>
      </c>
      <c r="L862" s="19">
        <v>86</v>
      </c>
      <c r="M862" s="19"/>
      <c r="N862" s="19"/>
      <c r="O862" s="19">
        <v>118</v>
      </c>
    </row>
    <row r="863" spans="1:15" x14ac:dyDescent="0.2">
      <c r="A863" s="103">
        <v>35</v>
      </c>
      <c r="B863" s="6" t="s">
        <v>521</v>
      </c>
      <c r="C863" s="19"/>
      <c r="D863" s="19"/>
      <c r="E863" s="19"/>
      <c r="F863" s="19"/>
      <c r="G863" s="47"/>
      <c r="H863" s="49"/>
      <c r="I863" s="19"/>
      <c r="J863" s="19"/>
      <c r="K863" s="19"/>
      <c r="L863" s="19"/>
      <c r="M863" s="19"/>
      <c r="N863" s="19"/>
      <c r="O863" s="19"/>
    </row>
    <row r="864" spans="1:15" x14ac:dyDescent="0.2">
      <c r="A864" s="103">
        <v>36</v>
      </c>
      <c r="B864" s="6" t="s">
        <v>646</v>
      </c>
      <c r="C864" s="19"/>
      <c r="D864" s="19"/>
      <c r="E864" s="19"/>
      <c r="F864" s="19"/>
      <c r="G864" s="47"/>
      <c r="H864" s="49"/>
      <c r="I864" s="19"/>
      <c r="J864" s="19"/>
      <c r="K864" s="19"/>
      <c r="L864" s="19"/>
      <c r="M864" s="19"/>
      <c r="N864" s="19"/>
      <c r="O864" s="19"/>
    </row>
    <row r="865" spans="1:15" x14ac:dyDescent="0.2">
      <c r="A865" s="100"/>
      <c r="B865" s="79" t="s">
        <v>114</v>
      </c>
      <c r="C865" s="19"/>
      <c r="D865" s="19"/>
      <c r="E865" s="19"/>
      <c r="F865" s="19"/>
      <c r="G865" s="47"/>
      <c r="H865" s="39"/>
      <c r="I865" s="19"/>
      <c r="J865" s="19"/>
      <c r="K865" s="19"/>
      <c r="L865" s="19"/>
      <c r="M865" s="19"/>
      <c r="N865" s="19"/>
      <c r="O865" s="19"/>
    </row>
    <row r="866" spans="1:15" x14ac:dyDescent="0.2">
      <c r="A866" s="103">
        <v>37</v>
      </c>
      <c r="B866" s="6" t="s">
        <v>281</v>
      </c>
      <c r="C866" s="19"/>
      <c r="D866" s="19"/>
      <c r="E866" s="19"/>
      <c r="F866" s="19" t="s">
        <v>158</v>
      </c>
      <c r="G866" s="47"/>
      <c r="H866" s="49"/>
      <c r="I866" s="19"/>
      <c r="J866" s="19">
        <v>34</v>
      </c>
      <c r="K866" s="19"/>
      <c r="L866" s="19"/>
      <c r="M866" s="19"/>
      <c r="N866" s="19"/>
      <c r="O866" s="19" t="s">
        <v>155</v>
      </c>
    </row>
    <row r="867" spans="1:15" x14ac:dyDescent="0.2">
      <c r="A867" s="103">
        <v>38</v>
      </c>
      <c r="B867" s="6" t="s">
        <v>282</v>
      </c>
      <c r="C867" s="19"/>
      <c r="D867" s="19"/>
      <c r="E867" s="19"/>
      <c r="F867" s="19"/>
      <c r="G867" s="47"/>
      <c r="H867" s="49"/>
      <c r="I867" s="19"/>
      <c r="J867" s="19">
        <v>36</v>
      </c>
      <c r="K867" s="19"/>
      <c r="L867" s="19">
        <v>2</v>
      </c>
      <c r="M867" s="19">
        <v>8</v>
      </c>
      <c r="N867" s="19"/>
      <c r="O867" s="19">
        <v>46</v>
      </c>
    </row>
    <row r="868" spans="1:15" x14ac:dyDescent="0.2">
      <c r="A868" s="103">
        <v>39</v>
      </c>
      <c r="B868" s="6" t="s">
        <v>283</v>
      </c>
      <c r="C868" s="19"/>
      <c r="D868" s="19"/>
      <c r="E868" s="19"/>
      <c r="F868" s="19">
        <v>44</v>
      </c>
      <c r="G868" s="47">
        <v>1</v>
      </c>
      <c r="H868" s="49">
        <v>24</v>
      </c>
      <c r="I868" s="19">
        <v>1</v>
      </c>
      <c r="J868" s="19" t="s">
        <v>157</v>
      </c>
      <c r="K868" s="19"/>
      <c r="L868" s="19">
        <v>29</v>
      </c>
      <c r="M868" s="19">
        <v>26</v>
      </c>
      <c r="N868" s="19">
        <v>29</v>
      </c>
      <c r="O868" s="19" t="s">
        <v>156</v>
      </c>
    </row>
    <row r="869" spans="1:15" x14ac:dyDescent="0.2">
      <c r="A869" s="103">
        <v>40</v>
      </c>
      <c r="B869" s="6" t="s">
        <v>285</v>
      </c>
      <c r="C869" s="19"/>
      <c r="D869" s="19"/>
      <c r="E869" s="19"/>
      <c r="F869" s="19">
        <v>382</v>
      </c>
      <c r="G869" s="47">
        <v>1</v>
      </c>
      <c r="H869" s="49">
        <v>45</v>
      </c>
      <c r="I869" s="19">
        <v>6</v>
      </c>
      <c r="J869" s="19">
        <v>142</v>
      </c>
      <c r="K869" s="19"/>
      <c r="L869" s="19">
        <v>4</v>
      </c>
      <c r="M869" s="19">
        <v>3</v>
      </c>
      <c r="N869" s="19">
        <v>2</v>
      </c>
      <c r="O869" s="19">
        <v>585</v>
      </c>
    </row>
    <row r="870" spans="1:15" x14ac:dyDescent="0.2">
      <c r="A870" s="103">
        <v>41</v>
      </c>
      <c r="B870" s="6" t="s">
        <v>647</v>
      </c>
      <c r="C870" s="19"/>
      <c r="D870" s="19"/>
      <c r="E870" s="19"/>
      <c r="F870" s="19"/>
      <c r="G870" s="47"/>
      <c r="H870" s="49"/>
      <c r="I870" s="19"/>
      <c r="J870" s="19"/>
      <c r="K870" s="19"/>
      <c r="L870" s="19"/>
      <c r="M870" s="19"/>
      <c r="N870" s="19"/>
      <c r="O870" s="19"/>
    </row>
    <row r="871" spans="1:15" x14ac:dyDescent="0.2">
      <c r="A871" s="103">
        <v>42</v>
      </c>
      <c r="B871" s="6" t="s">
        <v>372</v>
      </c>
      <c r="C871" s="19"/>
      <c r="D871" s="19"/>
      <c r="E871" s="19"/>
      <c r="F871" s="19"/>
      <c r="G871" s="47"/>
      <c r="H871" s="101"/>
      <c r="I871" s="94"/>
      <c r="J871" s="94"/>
      <c r="K871" s="19"/>
      <c r="L871" s="19"/>
      <c r="M871" s="19"/>
      <c r="N871" s="19"/>
      <c r="O871" s="94"/>
    </row>
    <row r="872" spans="1:15" x14ac:dyDescent="0.2">
      <c r="A872" s="103">
        <v>43</v>
      </c>
      <c r="B872" s="6" t="s">
        <v>456</v>
      </c>
      <c r="C872" s="19"/>
      <c r="D872" s="19"/>
      <c r="E872" s="19"/>
      <c r="F872" s="19"/>
      <c r="G872" s="47"/>
      <c r="H872" s="49">
        <v>32</v>
      </c>
      <c r="I872" s="19"/>
      <c r="J872" s="19"/>
      <c r="K872" s="19"/>
      <c r="L872" s="19"/>
      <c r="M872" s="19"/>
      <c r="N872" s="19"/>
      <c r="O872" s="19">
        <v>32</v>
      </c>
    </row>
    <row r="873" spans="1:15" x14ac:dyDescent="0.2">
      <c r="A873" s="103">
        <v>44</v>
      </c>
      <c r="B873" s="6" t="s">
        <v>648</v>
      </c>
      <c r="C873" s="19"/>
      <c r="D873" s="19"/>
      <c r="E873" s="19"/>
      <c r="F873" s="19"/>
      <c r="G873" s="47"/>
      <c r="H873" s="101"/>
      <c r="I873" s="19"/>
      <c r="J873" s="19"/>
      <c r="K873" s="19"/>
      <c r="L873" s="19"/>
      <c r="M873" s="19"/>
      <c r="N873" s="19"/>
      <c r="O873" s="19"/>
    </row>
    <row r="874" spans="1:15" x14ac:dyDescent="0.2">
      <c r="A874" s="103">
        <v>45</v>
      </c>
      <c r="B874" s="6" t="s">
        <v>649</v>
      </c>
      <c r="C874" s="19"/>
      <c r="D874" s="19"/>
      <c r="E874" s="19"/>
      <c r="F874" s="19"/>
      <c r="G874" s="47"/>
      <c r="H874" s="49"/>
      <c r="I874" s="19"/>
      <c r="J874" s="19"/>
      <c r="K874" s="19"/>
      <c r="L874" s="19"/>
      <c r="M874" s="19"/>
      <c r="N874" s="19"/>
      <c r="O874" s="19"/>
    </row>
    <row r="875" spans="1:15" x14ac:dyDescent="0.2">
      <c r="A875" s="103">
        <v>46</v>
      </c>
      <c r="B875" s="6" t="s">
        <v>373</v>
      </c>
      <c r="C875" s="19"/>
      <c r="D875" s="19"/>
      <c r="E875" s="19"/>
      <c r="F875" s="19"/>
      <c r="G875" s="47"/>
      <c r="H875" s="49"/>
      <c r="I875" s="19"/>
      <c r="J875" s="19"/>
      <c r="K875" s="19"/>
      <c r="L875" s="19"/>
      <c r="M875" s="19"/>
      <c r="N875" s="19"/>
      <c r="O875" s="19"/>
    </row>
    <row r="876" spans="1:15" x14ac:dyDescent="0.2">
      <c r="A876" s="103">
        <v>47</v>
      </c>
      <c r="B876" s="7" t="s">
        <v>291</v>
      </c>
      <c r="C876" s="24"/>
      <c r="D876" s="24"/>
      <c r="E876" s="24"/>
      <c r="F876" s="24"/>
      <c r="G876" s="48"/>
      <c r="H876" s="74"/>
      <c r="I876" s="24"/>
      <c r="J876" s="25"/>
      <c r="K876" s="24"/>
      <c r="L876" s="24"/>
      <c r="M876" s="24"/>
      <c r="N876" s="24"/>
      <c r="O876" s="24"/>
    </row>
    <row r="877" spans="1:15" x14ac:dyDescent="0.2">
      <c r="A877" s="103">
        <v>48</v>
      </c>
      <c r="B877" s="15" t="s">
        <v>269</v>
      </c>
      <c r="C877" s="27"/>
      <c r="D877" s="28"/>
      <c r="E877" s="27"/>
      <c r="F877" s="28" t="s">
        <v>159</v>
      </c>
      <c r="G877" s="45">
        <v>2</v>
      </c>
      <c r="H877" s="28">
        <v>101</v>
      </c>
      <c r="I877" s="26">
        <v>7</v>
      </c>
      <c r="J877" s="27" t="s">
        <v>160</v>
      </c>
      <c r="K877" s="27"/>
      <c r="L877" s="28">
        <v>35</v>
      </c>
      <c r="M877" s="26">
        <v>37</v>
      </c>
      <c r="N877" s="69">
        <v>29</v>
      </c>
      <c r="O877" s="69" t="s">
        <v>154</v>
      </c>
    </row>
    <row r="878" spans="1:15" x14ac:dyDescent="0.2">
      <c r="A878" s="103">
        <v>49</v>
      </c>
      <c r="B878" s="15" t="s">
        <v>292</v>
      </c>
      <c r="C878" s="70">
        <v>129422</v>
      </c>
      <c r="D878" s="28">
        <v>9862</v>
      </c>
      <c r="E878" s="26">
        <v>202284</v>
      </c>
      <c r="F878" s="27">
        <v>69320</v>
      </c>
      <c r="G878" s="75">
        <v>2778</v>
      </c>
      <c r="H878" s="28">
        <v>12799</v>
      </c>
      <c r="I878" s="26">
        <v>6203</v>
      </c>
      <c r="J878" s="26">
        <v>20232</v>
      </c>
      <c r="K878" s="26">
        <v>305</v>
      </c>
      <c r="L878" s="26">
        <v>16012</v>
      </c>
      <c r="M878" s="26">
        <v>4697</v>
      </c>
      <c r="N878" s="26">
        <v>6935</v>
      </c>
      <c r="O878" s="69">
        <v>139281</v>
      </c>
    </row>
    <row r="879" spans="1:15" x14ac:dyDescent="0.2">
      <c r="A879" s="90">
        <v>50</v>
      </c>
      <c r="B879" s="78" t="s">
        <v>293</v>
      </c>
      <c r="C879" s="26">
        <v>418</v>
      </c>
      <c r="D879" s="26"/>
      <c r="E879" s="26">
        <v>418</v>
      </c>
      <c r="F879" s="26"/>
      <c r="G879" s="45"/>
      <c r="H879" s="28"/>
      <c r="I879" s="26"/>
      <c r="J879" s="26"/>
      <c r="K879" s="26"/>
      <c r="L879" s="26">
        <v>735</v>
      </c>
      <c r="M879" s="26"/>
      <c r="N879" s="26"/>
      <c r="O879" s="26">
        <v>735</v>
      </c>
    </row>
    <row r="881" spans="1:20" x14ac:dyDescent="0.2">
      <c r="C881" s="18">
        <f>SUM(C827:C837)-C838</f>
        <v>0</v>
      </c>
      <c r="D881" s="18">
        <f>SUM(D827:D837)-D838</f>
        <v>0</v>
      </c>
      <c r="E881" s="18">
        <f>SUM(E827:E837)-E838</f>
        <v>0</v>
      </c>
      <c r="F881" s="18">
        <f>SUM(F827:F837)-F838</f>
        <v>0</v>
      </c>
      <c r="G881" s="18">
        <f>SUM(G827:G837)-G838</f>
        <v>0</v>
      </c>
      <c r="H881" s="18">
        <f t="shared" ref="H881:O881" si="119">SUM(H827:H837)-H838</f>
        <v>0</v>
      </c>
      <c r="I881" s="18">
        <f t="shared" si="119"/>
        <v>0</v>
      </c>
      <c r="J881" s="18">
        <f t="shared" si="119"/>
        <v>0</v>
      </c>
      <c r="K881" s="18">
        <f t="shared" si="119"/>
        <v>0</v>
      </c>
      <c r="L881" s="18">
        <f t="shared" si="119"/>
        <v>0</v>
      </c>
      <c r="M881" s="18">
        <f t="shared" si="119"/>
        <v>0</v>
      </c>
      <c r="N881" s="18">
        <f t="shared" si="119"/>
        <v>0</v>
      </c>
      <c r="O881" s="18">
        <f t="shared" si="119"/>
        <v>0</v>
      </c>
    </row>
    <row r="882" spans="1:20" x14ac:dyDescent="0.2">
      <c r="C882" s="18">
        <f>SUM(C839:C841)-C842</f>
        <v>0</v>
      </c>
      <c r="D882" s="18">
        <f>SUM(D839:D841)-D842</f>
        <v>0</v>
      </c>
      <c r="E882" s="18">
        <f>SUM(E839:E841)-E842</f>
        <v>0</v>
      </c>
      <c r="F882" s="18">
        <f>SUM(F839:F841)-F842</f>
        <v>0</v>
      </c>
      <c r="G882" s="18">
        <f>SUM(G839:G841)-G842</f>
        <v>0</v>
      </c>
      <c r="H882" s="18">
        <f t="shared" ref="H882:O882" si="120">SUM(H839:H841)-H842</f>
        <v>0</v>
      </c>
      <c r="I882" s="18">
        <f t="shared" si="120"/>
        <v>0</v>
      </c>
      <c r="J882" s="18">
        <f t="shared" si="120"/>
        <v>0</v>
      </c>
      <c r="K882" s="18">
        <f t="shared" si="120"/>
        <v>0</v>
      </c>
      <c r="L882" s="18">
        <f t="shared" si="120"/>
        <v>0</v>
      </c>
      <c r="M882" s="18">
        <f t="shared" si="120"/>
        <v>0</v>
      </c>
      <c r="N882" s="18">
        <f t="shared" si="120"/>
        <v>0</v>
      </c>
      <c r="O882" s="18">
        <f t="shared" si="120"/>
        <v>0</v>
      </c>
    </row>
    <row r="883" spans="1:20" x14ac:dyDescent="0.2">
      <c r="C883" s="18">
        <f>SUM(C843:C845)-C846</f>
        <v>0</v>
      </c>
      <c r="D883" s="18">
        <f>SUM(D843:D845)-D846</f>
        <v>0</v>
      </c>
      <c r="E883" s="18">
        <f>SUM(E843:E845)-E846</f>
        <v>0</v>
      </c>
      <c r="F883" s="18">
        <f>SUM(F843:F845)-F846</f>
        <v>0</v>
      </c>
      <c r="G883" s="18">
        <f>SUM(G843:G845)-G846</f>
        <v>0</v>
      </c>
      <c r="H883" s="18">
        <f t="shared" ref="H883:O883" si="121">SUM(H843:H845)-H846</f>
        <v>0</v>
      </c>
      <c r="I883" s="18">
        <f t="shared" si="121"/>
        <v>0</v>
      </c>
      <c r="J883" s="18">
        <f t="shared" si="121"/>
        <v>0</v>
      </c>
      <c r="K883" s="18">
        <f t="shared" si="121"/>
        <v>0</v>
      </c>
      <c r="L883" s="18">
        <f t="shared" si="121"/>
        <v>0</v>
      </c>
      <c r="M883" s="18">
        <f t="shared" si="121"/>
        <v>0</v>
      </c>
      <c r="N883" s="18">
        <f t="shared" si="121"/>
        <v>0</v>
      </c>
      <c r="O883" s="18">
        <f t="shared" si="121"/>
        <v>0</v>
      </c>
    </row>
    <row r="884" spans="1:20" x14ac:dyDescent="0.2">
      <c r="C884" s="18">
        <f>SUM(C847:C848)-C849</f>
        <v>0</v>
      </c>
      <c r="D884" s="18">
        <f>SUM(D847:D848)-D849</f>
        <v>0</v>
      </c>
      <c r="E884" s="18">
        <f>SUM(E847:E848)-E849</f>
        <v>0</v>
      </c>
      <c r="F884" s="18">
        <f>SUM(F847:F848)-F849</f>
        <v>0</v>
      </c>
      <c r="G884" s="18">
        <f>SUM(G847:G848)-G849</f>
        <v>0</v>
      </c>
      <c r="H884" s="18">
        <f t="shared" ref="H884:O884" si="122">SUM(H847:H848)-H849</f>
        <v>0</v>
      </c>
      <c r="I884" s="18">
        <f t="shared" si="122"/>
        <v>0</v>
      </c>
      <c r="J884" s="18">
        <f t="shared" si="122"/>
        <v>0</v>
      </c>
      <c r="K884" s="18">
        <f t="shared" si="122"/>
        <v>0</v>
      </c>
      <c r="L884" s="18">
        <f t="shared" si="122"/>
        <v>0</v>
      </c>
      <c r="M884" s="18">
        <f t="shared" si="122"/>
        <v>0</v>
      </c>
      <c r="N884" s="18">
        <f t="shared" si="122"/>
        <v>0</v>
      </c>
      <c r="O884" s="18">
        <f t="shared" si="122"/>
        <v>0</v>
      </c>
    </row>
    <row r="885" spans="1:20" x14ac:dyDescent="0.2">
      <c r="C885" s="18">
        <f>SUM(C866:C876)-C877</f>
        <v>0</v>
      </c>
      <c r="D885" s="18">
        <f>SUM(D866:D876)-D877</f>
        <v>0</v>
      </c>
      <c r="E885" s="18">
        <f>SUM(E866:E876)-E877</f>
        <v>0</v>
      </c>
      <c r="F885" s="18" t="e">
        <f>SUM(F866:F876)-F877</f>
        <v>#VALUE!</v>
      </c>
      <c r="G885" s="18">
        <f>SUM(G866:G876)-G877</f>
        <v>0</v>
      </c>
      <c r="H885" s="18">
        <f t="shared" ref="H885:N885" si="123">SUM(H866:H876)-H877</f>
        <v>0</v>
      </c>
      <c r="I885" s="18">
        <f t="shared" si="123"/>
        <v>0</v>
      </c>
      <c r="J885" s="18" t="e">
        <f t="shared" si="123"/>
        <v>#VALUE!</v>
      </c>
      <c r="K885" s="18">
        <f t="shared" si="123"/>
        <v>0</v>
      </c>
      <c r="L885" s="18">
        <f t="shared" si="123"/>
        <v>0</v>
      </c>
      <c r="M885" s="18">
        <f t="shared" si="123"/>
        <v>0</v>
      </c>
      <c r="N885" s="18">
        <f t="shared" si="123"/>
        <v>2</v>
      </c>
      <c r="O885" s="18" t="e">
        <f>SUM(O866:O876)-O877</f>
        <v>#VALUE!</v>
      </c>
    </row>
    <row r="886" spans="1:20" x14ac:dyDescent="0.2">
      <c r="C886" s="18">
        <f>C838+C842+C846+C849+SUM(C850:C864)+C877-C878</f>
        <v>63000</v>
      </c>
      <c r="D886" s="18">
        <f t="shared" ref="D886:O886" si="124">D838+D842+D846+D849+SUM(D850:D864)+D877-D878</f>
        <v>0</v>
      </c>
      <c r="E886" s="18">
        <f t="shared" si="124"/>
        <v>0</v>
      </c>
      <c r="F886" s="18" t="e">
        <f t="shared" si="124"/>
        <v>#VALUE!</v>
      </c>
      <c r="G886" s="18">
        <f t="shared" si="124"/>
        <v>0</v>
      </c>
      <c r="H886" s="18">
        <f t="shared" si="124"/>
        <v>0</v>
      </c>
      <c r="I886" s="18">
        <f t="shared" si="124"/>
        <v>0</v>
      </c>
      <c r="J886" s="18" t="e">
        <f t="shared" si="124"/>
        <v>#VALUE!</v>
      </c>
      <c r="K886" s="18">
        <f t="shared" si="124"/>
        <v>0</v>
      </c>
      <c r="L886" s="18">
        <f t="shared" si="124"/>
        <v>0</v>
      </c>
      <c r="M886" s="18">
        <f t="shared" si="124"/>
        <v>0</v>
      </c>
      <c r="N886" s="18">
        <f t="shared" si="124"/>
        <v>0</v>
      </c>
      <c r="O886" s="18" t="e">
        <f t="shared" si="124"/>
        <v>#VALUE!</v>
      </c>
    </row>
    <row r="887" spans="1:20" x14ac:dyDescent="0.2"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</row>
    <row r="888" spans="1:20" x14ac:dyDescent="0.2">
      <c r="A888" s="66" t="s">
        <v>163</v>
      </c>
      <c r="K888" s="66" t="s">
        <v>164</v>
      </c>
    </row>
    <row r="889" spans="1:20" x14ac:dyDescent="0.2">
      <c r="A889" s="140" t="s">
        <v>152</v>
      </c>
      <c r="B889" s="137"/>
      <c r="C889" s="137"/>
      <c r="D889" s="137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8"/>
    </row>
    <row r="890" spans="1:20" ht="25.5" x14ac:dyDescent="0.2">
      <c r="A890" s="9"/>
      <c r="B890" s="34" t="s">
        <v>656</v>
      </c>
      <c r="C890" s="34" t="s">
        <v>657</v>
      </c>
      <c r="D890" s="34" t="s">
        <v>658</v>
      </c>
      <c r="E890" s="34" t="s">
        <v>659</v>
      </c>
      <c r="F890" s="34" t="s">
        <v>269</v>
      </c>
      <c r="G890" s="34" t="s">
        <v>660</v>
      </c>
      <c r="H890" s="34" t="s">
        <v>661</v>
      </c>
      <c r="I890" s="34" t="s">
        <v>662</v>
      </c>
      <c r="J890" s="43" t="s">
        <v>663</v>
      </c>
      <c r="K890" s="82" t="s">
        <v>0</v>
      </c>
      <c r="L890" s="34" t="s">
        <v>1</v>
      </c>
      <c r="M890" s="34" t="s">
        <v>2</v>
      </c>
      <c r="N890" s="34" t="s">
        <v>3</v>
      </c>
      <c r="O890" s="32" t="s">
        <v>4</v>
      </c>
      <c r="P890" s="34" t="s">
        <v>269</v>
      </c>
      <c r="Q890" s="82" t="s">
        <v>5</v>
      </c>
      <c r="R890" s="32" t="s">
        <v>165</v>
      </c>
      <c r="S890" s="82" t="s">
        <v>166</v>
      </c>
      <c r="T890" s="34" t="s">
        <v>269</v>
      </c>
    </row>
    <row r="891" spans="1:20" x14ac:dyDescent="0.2">
      <c r="A891" s="102">
        <v>1</v>
      </c>
      <c r="B891" s="20">
        <v>180</v>
      </c>
      <c r="C891" s="20">
        <v>392</v>
      </c>
      <c r="D891" s="20">
        <v>70</v>
      </c>
      <c r="E891" s="20"/>
      <c r="F891" s="20">
        <v>462</v>
      </c>
      <c r="G891" s="20">
        <v>1730</v>
      </c>
      <c r="H891" s="20"/>
      <c r="I891" s="20">
        <v>86</v>
      </c>
      <c r="J891" s="46">
        <v>197</v>
      </c>
      <c r="K891" s="30">
        <v>188</v>
      </c>
      <c r="L891" s="20">
        <v>838</v>
      </c>
      <c r="M891" s="20">
        <v>1201</v>
      </c>
      <c r="N891" s="20">
        <v>72</v>
      </c>
      <c r="O891" s="20"/>
      <c r="P891" s="20">
        <v>4312</v>
      </c>
      <c r="Q891" s="20">
        <v>1441</v>
      </c>
      <c r="R891" s="20">
        <v>820</v>
      </c>
      <c r="S891" s="20">
        <v>1450</v>
      </c>
      <c r="T891" s="20">
        <v>3711</v>
      </c>
    </row>
    <row r="892" spans="1:20" x14ac:dyDescent="0.2">
      <c r="A892" s="100"/>
      <c r="B892" s="19"/>
      <c r="C892" s="19"/>
      <c r="D892" s="19"/>
      <c r="E892" s="19"/>
      <c r="F892" s="19"/>
      <c r="G892" s="19"/>
      <c r="H892" s="19"/>
      <c r="I892" s="19"/>
      <c r="J892" s="47"/>
      <c r="K892" s="49"/>
      <c r="L892" s="19"/>
      <c r="M892" s="19"/>
      <c r="N892" s="19"/>
      <c r="O892" s="19"/>
      <c r="P892" s="19"/>
      <c r="Q892" s="19"/>
      <c r="R892" s="19"/>
      <c r="S892" s="19"/>
      <c r="T892" s="19"/>
    </row>
    <row r="893" spans="1:20" x14ac:dyDescent="0.2">
      <c r="A893" s="103">
        <v>2</v>
      </c>
      <c r="B893" s="19"/>
      <c r="C893" s="19">
        <v>72</v>
      </c>
      <c r="D893" s="19"/>
      <c r="E893" s="19"/>
      <c r="F893" s="19">
        <v>72</v>
      </c>
      <c r="G893" s="19"/>
      <c r="H893" s="19"/>
      <c r="I893" s="19"/>
      <c r="J893" s="47">
        <v>362</v>
      </c>
      <c r="K893" s="49"/>
      <c r="L893" s="19"/>
      <c r="M893" s="19"/>
      <c r="N893" s="19"/>
      <c r="O893" s="19"/>
      <c r="P893" s="19">
        <v>362</v>
      </c>
      <c r="Q893" s="19">
        <v>2274</v>
      </c>
      <c r="R893" s="19">
        <v>11047</v>
      </c>
      <c r="S893" s="19">
        <v>12642</v>
      </c>
      <c r="T893" s="19">
        <v>25963</v>
      </c>
    </row>
    <row r="894" spans="1:20" x14ac:dyDescent="0.2">
      <c r="A894" s="103">
        <v>3</v>
      </c>
      <c r="B894" s="19"/>
      <c r="C894" s="19"/>
      <c r="D894" s="19"/>
      <c r="E894" s="19"/>
      <c r="F894" s="19"/>
      <c r="G894" s="19"/>
      <c r="H894" s="19"/>
      <c r="I894" s="19"/>
      <c r="J894" s="47"/>
      <c r="K894" s="49"/>
      <c r="L894" s="19"/>
      <c r="M894" s="19"/>
      <c r="N894" s="19"/>
      <c r="O894" s="19"/>
      <c r="P894" s="19"/>
      <c r="Q894" s="19"/>
      <c r="R894" s="19"/>
      <c r="S894" s="19"/>
      <c r="T894" s="19"/>
    </row>
    <row r="895" spans="1:20" x14ac:dyDescent="0.2">
      <c r="A895" s="103">
        <v>4</v>
      </c>
      <c r="B895" s="19"/>
      <c r="C895" s="19"/>
      <c r="D895" s="19"/>
      <c r="E895" s="19"/>
      <c r="F895" s="19"/>
      <c r="G895" s="19"/>
      <c r="H895" s="19"/>
      <c r="I895" s="19"/>
      <c r="J895" s="47"/>
      <c r="K895" s="49"/>
      <c r="L895" s="19"/>
      <c r="M895" s="19"/>
      <c r="N895" s="19"/>
      <c r="O895" s="19"/>
      <c r="P895" s="19"/>
      <c r="Q895" s="19"/>
      <c r="R895" s="19"/>
      <c r="S895" s="19"/>
      <c r="T895" s="19"/>
    </row>
    <row r="896" spans="1:20" x14ac:dyDescent="0.2">
      <c r="A896" s="103">
        <v>5</v>
      </c>
      <c r="B896" s="19"/>
      <c r="C896" s="19"/>
      <c r="D896" s="19"/>
      <c r="E896" s="19"/>
      <c r="F896" s="19"/>
      <c r="G896" s="19"/>
      <c r="H896" s="19"/>
      <c r="I896" s="19"/>
      <c r="J896" s="47"/>
      <c r="K896" s="49"/>
      <c r="L896" s="19"/>
      <c r="M896" s="19"/>
      <c r="N896" s="19"/>
      <c r="O896" s="19"/>
      <c r="P896" s="19"/>
      <c r="Q896" s="19"/>
      <c r="R896" s="19"/>
      <c r="S896" s="19"/>
      <c r="T896" s="19"/>
    </row>
    <row r="897" spans="1:20" x14ac:dyDescent="0.2">
      <c r="A897" s="100"/>
      <c r="B897" s="19"/>
      <c r="C897" s="19"/>
      <c r="D897" s="19"/>
      <c r="E897" s="19"/>
      <c r="F897" s="19"/>
      <c r="G897" s="19"/>
      <c r="H897" s="19"/>
      <c r="I897" s="19"/>
      <c r="J897" s="47"/>
      <c r="K897" s="49"/>
      <c r="L897" s="19"/>
      <c r="M897" s="19"/>
      <c r="N897" s="19"/>
      <c r="O897" s="19"/>
      <c r="P897" s="19"/>
      <c r="Q897" s="19"/>
      <c r="R897" s="19"/>
      <c r="S897" s="19"/>
      <c r="T897" s="19"/>
    </row>
    <row r="898" spans="1:20" x14ac:dyDescent="0.2">
      <c r="A898" s="103">
        <v>6</v>
      </c>
      <c r="B898" s="19"/>
      <c r="C898" s="19">
        <v>4200</v>
      </c>
      <c r="D898" s="19"/>
      <c r="E898" s="19">
        <v>538</v>
      </c>
      <c r="F898" s="19">
        <v>4738</v>
      </c>
      <c r="G898" s="19"/>
      <c r="H898" s="19"/>
      <c r="I898" s="19"/>
      <c r="J898" s="47"/>
      <c r="K898" s="49"/>
      <c r="L898" s="19"/>
      <c r="M898" s="19"/>
      <c r="N898" s="19"/>
      <c r="O898" s="19"/>
      <c r="P898" s="19"/>
      <c r="Q898" s="19"/>
      <c r="R898" s="19"/>
      <c r="S898" s="19"/>
      <c r="T898" s="19"/>
    </row>
    <row r="899" spans="1:20" x14ac:dyDescent="0.2">
      <c r="A899" s="103">
        <v>7</v>
      </c>
      <c r="B899" s="19">
        <v>334</v>
      </c>
      <c r="C899" s="19">
        <v>10786</v>
      </c>
      <c r="D899" s="19"/>
      <c r="E899" s="19">
        <v>4395</v>
      </c>
      <c r="F899" s="19">
        <v>15181</v>
      </c>
      <c r="G899" s="19">
        <v>31070</v>
      </c>
      <c r="H899" s="19"/>
      <c r="I899" s="19"/>
      <c r="J899" s="47"/>
      <c r="K899" s="49">
        <v>627</v>
      </c>
      <c r="L899" s="19"/>
      <c r="M899" s="19"/>
      <c r="N899" s="19"/>
      <c r="O899" s="19"/>
      <c r="P899" s="19">
        <v>31697</v>
      </c>
      <c r="Q899" s="19"/>
      <c r="R899" s="19"/>
      <c r="S899" s="19"/>
      <c r="T899" s="19"/>
    </row>
    <row r="900" spans="1:20" x14ac:dyDescent="0.2">
      <c r="A900" s="103">
        <v>8</v>
      </c>
      <c r="B900" s="19"/>
      <c r="C900" s="19">
        <v>25</v>
      </c>
      <c r="D900" s="19"/>
      <c r="E900" s="19"/>
      <c r="F900" s="19">
        <v>25</v>
      </c>
      <c r="G900" s="19"/>
      <c r="H900" s="19"/>
      <c r="I900" s="19"/>
      <c r="J900" s="47"/>
      <c r="K900" s="49"/>
      <c r="L900" s="19"/>
      <c r="M900" s="19"/>
      <c r="N900" s="19"/>
      <c r="O900" s="19"/>
      <c r="P900" s="19"/>
      <c r="Q900" s="19"/>
      <c r="R900" s="19"/>
      <c r="S900" s="19"/>
      <c r="T900" s="19"/>
    </row>
    <row r="901" spans="1:20" x14ac:dyDescent="0.2">
      <c r="A901" s="103">
        <v>9</v>
      </c>
      <c r="B901" s="24"/>
      <c r="C901" s="24"/>
      <c r="D901" s="24"/>
      <c r="E901" s="24"/>
      <c r="F901" s="24"/>
      <c r="G901" s="24"/>
      <c r="H901" s="24"/>
      <c r="I901" s="24"/>
      <c r="J901" s="48"/>
      <c r="K901" s="74"/>
      <c r="L901" s="24"/>
      <c r="M901" s="24"/>
      <c r="N901" s="24"/>
      <c r="O901" s="24"/>
      <c r="P901" s="24"/>
      <c r="Q901" s="24">
        <v>726</v>
      </c>
      <c r="R901" s="24">
        <v>3342</v>
      </c>
      <c r="S901" s="24">
        <v>6416</v>
      </c>
      <c r="T901" s="24">
        <v>10484</v>
      </c>
    </row>
    <row r="902" spans="1:20" x14ac:dyDescent="0.2">
      <c r="A902" s="103">
        <v>10</v>
      </c>
      <c r="B902" s="28">
        <v>514</v>
      </c>
      <c r="C902" s="28">
        <v>15475</v>
      </c>
      <c r="D902" s="28">
        <v>70</v>
      </c>
      <c r="E902" s="28">
        <v>4933</v>
      </c>
      <c r="F902" s="28">
        <v>20478</v>
      </c>
      <c r="G902" s="28">
        <v>32800</v>
      </c>
      <c r="H902" s="28"/>
      <c r="I902" s="28">
        <v>86</v>
      </c>
      <c r="J902" s="45">
        <v>559</v>
      </c>
      <c r="K902" s="28">
        <v>815</v>
      </c>
      <c r="L902" s="28">
        <v>838</v>
      </c>
      <c r="M902" s="28">
        <v>1201</v>
      </c>
      <c r="N902" s="28">
        <v>72</v>
      </c>
      <c r="O902" s="28"/>
      <c r="P902" s="28">
        <v>36371</v>
      </c>
      <c r="Q902" s="28">
        <v>4441</v>
      </c>
      <c r="R902" s="28">
        <v>15209</v>
      </c>
      <c r="S902" s="28">
        <v>20508</v>
      </c>
      <c r="T902" s="28">
        <v>40158</v>
      </c>
    </row>
    <row r="903" spans="1:20" x14ac:dyDescent="0.2">
      <c r="A903" s="103">
        <v>11</v>
      </c>
      <c r="B903" s="20">
        <v>3522</v>
      </c>
      <c r="C903" s="20">
        <v>2502</v>
      </c>
      <c r="D903" s="20"/>
      <c r="E903" s="20">
        <v>868</v>
      </c>
      <c r="F903" s="20">
        <v>3370</v>
      </c>
      <c r="G903" s="20">
        <v>2848</v>
      </c>
      <c r="H903" s="20"/>
      <c r="I903" s="20"/>
      <c r="J903" s="46"/>
      <c r="K903" s="30">
        <v>1079</v>
      </c>
      <c r="L903" s="20"/>
      <c r="M903" s="20"/>
      <c r="N903" s="20"/>
      <c r="O903" s="20"/>
      <c r="P903" s="20">
        <v>3927</v>
      </c>
      <c r="Q903" s="20"/>
      <c r="R903" s="20"/>
      <c r="S903" s="20"/>
      <c r="T903" s="20"/>
    </row>
    <row r="904" spans="1:20" x14ac:dyDescent="0.2">
      <c r="A904" s="103">
        <v>12</v>
      </c>
      <c r="B904" s="19">
        <v>713</v>
      </c>
      <c r="C904" s="19">
        <v>55344</v>
      </c>
      <c r="D904" s="19">
        <v>12</v>
      </c>
      <c r="E904" s="19">
        <v>40718</v>
      </c>
      <c r="F904" s="19">
        <v>96074</v>
      </c>
      <c r="G904" s="19">
        <v>57736</v>
      </c>
      <c r="H904" s="19">
        <v>37</v>
      </c>
      <c r="I904" s="19"/>
      <c r="J904" s="47">
        <v>712</v>
      </c>
      <c r="K904" s="49">
        <v>2642</v>
      </c>
      <c r="L904" s="19"/>
      <c r="M904" s="19"/>
      <c r="N904" s="19"/>
      <c r="O904" s="19">
        <v>11</v>
      </c>
      <c r="P904" s="19">
        <v>61138</v>
      </c>
      <c r="Q904" s="19">
        <v>41159</v>
      </c>
      <c r="R904" s="19">
        <v>110</v>
      </c>
      <c r="S904" s="19"/>
      <c r="T904" s="19">
        <v>41269</v>
      </c>
    </row>
    <row r="905" spans="1:20" x14ac:dyDescent="0.2">
      <c r="A905" s="103">
        <v>13</v>
      </c>
      <c r="B905" s="24">
        <v>14</v>
      </c>
      <c r="C905" s="24">
        <v>12</v>
      </c>
      <c r="D905" s="24"/>
      <c r="E905" s="24">
        <v>84</v>
      </c>
      <c r="F905" s="24">
        <v>96</v>
      </c>
      <c r="G905" s="24">
        <v>84</v>
      </c>
      <c r="H905" s="24"/>
      <c r="I905" s="24"/>
      <c r="J905" s="48"/>
      <c r="K905" s="74"/>
      <c r="L905" s="24"/>
      <c r="M905" s="24"/>
      <c r="N905" s="24"/>
      <c r="O905" s="24"/>
      <c r="P905" s="24">
        <v>84</v>
      </c>
      <c r="Q905" s="24"/>
      <c r="R905" s="24"/>
      <c r="S905" s="24"/>
      <c r="T905" s="24"/>
    </row>
    <row r="906" spans="1:20" x14ac:dyDescent="0.2">
      <c r="A906" s="103">
        <v>14</v>
      </c>
      <c r="B906" s="26">
        <v>4249</v>
      </c>
      <c r="C906" s="26">
        <v>57858</v>
      </c>
      <c r="D906" s="26">
        <v>12</v>
      </c>
      <c r="E906" s="26">
        <v>41670</v>
      </c>
      <c r="F906" s="26">
        <v>99540</v>
      </c>
      <c r="G906" s="26">
        <v>60668</v>
      </c>
      <c r="H906" s="26">
        <v>37</v>
      </c>
      <c r="I906" s="26"/>
      <c r="J906" s="45">
        <v>712</v>
      </c>
      <c r="K906" s="28">
        <v>3721</v>
      </c>
      <c r="L906" s="26"/>
      <c r="M906" s="26"/>
      <c r="N906" s="26"/>
      <c r="O906" s="26">
        <v>11</v>
      </c>
      <c r="P906" s="26">
        <v>65149</v>
      </c>
      <c r="Q906" s="26">
        <v>41159</v>
      </c>
      <c r="R906" s="26">
        <v>110</v>
      </c>
      <c r="S906" s="26"/>
      <c r="T906" s="26">
        <v>41269</v>
      </c>
    </row>
    <row r="907" spans="1:20" x14ac:dyDescent="0.2">
      <c r="A907" s="103">
        <v>15</v>
      </c>
      <c r="B907" s="20"/>
      <c r="C907" s="20">
        <v>130</v>
      </c>
      <c r="D907" s="20"/>
      <c r="E907" s="20">
        <v>4</v>
      </c>
      <c r="F907" s="20">
        <v>134</v>
      </c>
      <c r="G907" s="20">
        <v>1835</v>
      </c>
      <c r="H907" s="20"/>
      <c r="I907" s="20"/>
      <c r="J907" s="46"/>
      <c r="K907" s="30"/>
      <c r="L907" s="20"/>
      <c r="M907" s="20"/>
      <c r="N907" s="20"/>
      <c r="O907" s="20"/>
      <c r="P907" s="20">
        <v>1835</v>
      </c>
      <c r="Q907" s="20"/>
      <c r="R907" s="20"/>
      <c r="S907" s="20"/>
      <c r="T907" s="20"/>
    </row>
    <row r="908" spans="1:20" x14ac:dyDescent="0.2">
      <c r="A908" s="103">
        <v>16</v>
      </c>
      <c r="B908" s="19"/>
      <c r="C908" s="19"/>
      <c r="D908" s="19"/>
      <c r="E908" s="19">
        <v>1</v>
      </c>
      <c r="F908" s="19">
        <v>1</v>
      </c>
      <c r="G908" s="19">
        <v>129</v>
      </c>
      <c r="H908" s="19"/>
      <c r="I908" s="19"/>
      <c r="J908" s="47"/>
      <c r="K908" s="49"/>
      <c r="L908" s="19"/>
      <c r="M908" s="19"/>
      <c r="N908" s="19"/>
      <c r="O908" s="19"/>
      <c r="P908" s="19">
        <v>129</v>
      </c>
      <c r="Q908" s="19"/>
      <c r="R908" s="19"/>
      <c r="S908" s="19"/>
      <c r="T908" s="19"/>
    </row>
    <row r="909" spans="1:20" x14ac:dyDescent="0.2">
      <c r="A909" s="103">
        <v>17</v>
      </c>
      <c r="B909" s="24">
        <v>226</v>
      </c>
      <c r="C909" s="24">
        <v>1788</v>
      </c>
      <c r="D909" s="24">
        <v>3</v>
      </c>
      <c r="E909" s="24">
        <v>690</v>
      </c>
      <c r="F909" s="24">
        <v>2481</v>
      </c>
      <c r="G909" s="24">
        <v>9733</v>
      </c>
      <c r="H909" s="24"/>
      <c r="I909" s="24"/>
      <c r="J909" s="48"/>
      <c r="K909" s="74"/>
      <c r="L909" s="24"/>
      <c r="M909" s="24"/>
      <c r="N909" s="24"/>
      <c r="O909" s="24">
        <v>29</v>
      </c>
      <c r="P909" s="24">
        <v>9762</v>
      </c>
      <c r="Q909" s="24">
        <v>4261</v>
      </c>
      <c r="R909" s="24">
        <v>74</v>
      </c>
      <c r="S909" s="24"/>
      <c r="T909" s="24">
        <v>4335</v>
      </c>
    </row>
    <row r="910" spans="1:20" x14ac:dyDescent="0.2">
      <c r="A910" s="103">
        <v>18</v>
      </c>
      <c r="B910" s="27">
        <v>226</v>
      </c>
      <c r="C910" s="27">
        <v>1918</v>
      </c>
      <c r="D910" s="27">
        <v>3</v>
      </c>
      <c r="E910" s="27">
        <v>695</v>
      </c>
      <c r="F910" s="27">
        <v>2616</v>
      </c>
      <c r="G910" s="27">
        <v>11697</v>
      </c>
      <c r="H910" s="27"/>
      <c r="I910" s="27"/>
      <c r="J910" s="45"/>
      <c r="K910" s="29"/>
      <c r="L910" s="27"/>
      <c r="M910" s="27"/>
      <c r="N910" s="27"/>
      <c r="O910" s="27">
        <v>29</v>
      </c>
      <c r="P910" s="27">
        <v>11726</v>
      </c>
      <c r="Q910" s="27">
        <v>4261</v>
      </c>
      <c r="R910" s="27">
        <v>74</v>
      </c>
      <c r="S910" s="27"/>
      <c r="T910" s="26">
        <v>4335</v>
      </c>
    </row>
    <row r="911" spans="1:20" x14ac:dyDescent="0.2">
      <c r="A911" s="103">
        <v>19</v>
      </c>
      <c r="B911" s="20"/>
      <c r="C911" s="20">
        <v>25</v>
      </c>
      <c r="D911" s="20">
        <v>48</v>
      </c>
      <c r="E911" s="20">
        <v>12</v>
      </c>
      <c r="F911" s="20">
        <v>85</v>
      </c>
      <c r="G911" s="20">
        <v>104</v>
      </c>
      <c r="H911" s="20"/>
      <c r="I911" s="20"/>
      <c r="J911" s="46"/>
      <c r="K911" s="30"/>
      <c r="L911" s="20"/>
      <c r="M911" s="20"/>
      <c r="N911" s="20"/>
      <c r="O911" s="20"/>
      <c r="P911" s="20">
        <v>284</v>
      </c>
      <c r="Q911" s="20"/>
      <c r="R911" s="20"/>
      <c r="S911" s="20"/>
      <c r="T911" s="20"/>
    </row>
    <row r="912" spans="1:20" x14ac:dyDescent="0.2">
      <c r="A912" s="103">
        <v>20</v>
      </c>
      <c r="B912" s="24"/>
      <c r="C912" s="24">
        <v>46</v>
      </c>
      <c r="D912" s="24">
        <v>29</v>
      </c>
      <c r="E912" s="24">
        <v>24</v>
      </c>
      <c r="F912" s="24">
        <v>99</v>
      </c>
      <c r="G912" s="24"/>
      <c r="H912" s="24">
        <v>4</v>
      </c>
      <c r="I912" s="24"/>
      <c r="J912" s="48"/>
      <c r="K912" s="74"/>
      <c r="L912" s="24"/>
      <c r="M912" s="24"/>
      <c r="N912" s="24"/>
      <c r="O912" s="24"/>
      <c r="P912" s="24">
        <v>4</v>
      </c>
      <c r="Q912" s="24"/>
      <c r="R912" s="24"/>
      <c r="S912" s="24"/>
      <c r="T912" s="24"/>
    </row>
    <row r="913" spans="1:20" x14ac:dyDescent="0.2">
      <c r="A913" s="103">
        <v>21</v>
      </c>
      <c r="B913" s="27"/>
      <c r="C913" s="27">
        <v>71</v>
      </c>
      <c r="D913" s="27">
        <v>77</v>
      </c>
      <c r="E913" s="27">
        <v>36</v>
      </c>
      <c r="F913" s="27">
        <v>184</v>
      </c>
      <c r="G913" s="27">
        <v>104</v>
      </c>
      <c r="H913" s="27">
        <v>4</v>
      </c>
      <c r="I913" s="70">
        <v>180</v>
      </c>
      <c r="J913" s="45"/>
      <c r="K913" s="29"/>
      <c r="L913" s="27"/>
      <c r="M913" s="27"/>
      <c r="N913" s="27"/>
      <c r="O913" s="27"/>
      <c r="P913" s="27">
        <v>288</v>
      </c>
      <c r="Q913" s="27"/>
      <c r="R913" s="27"/>
      <c r="S913" s="27"/>
      <c r="T913" s="26"/>
    </row>
    <row r="914" spans="1:20" x14ac:dyDescent="0.2">
      <c r="A914" s="103">
        <v>22</v>
      </c>
      <c r="B914" s="20"/>
      <c r="C914" s="20"/>
      <c r="D914" s="20"/>
      <c r="E914" s="20"/>
      <c r="F914" s="20"/>
      <c r="G914" s="20">
        <v>205</v>
      </c>
      <c r="H914" s="20"/>
      <c r="I914" s="20"/>
      <c r="J914" s="46">
        <v>2</v>
      </c>
      <c r="K914" s="30"/>
      <c r="L914" s="20"/>
      <c r="M914" s="20"/>
      <c r="N914" s="20"/>
      <c r="O914" s="20"/>
      <c r="P914" s="20">
        <v>207</v>
      </c>
      <c r="Q914" s="20">
        <v>6</v>
      </c>
      <c r="R914" s="20"/>
      <c r="S914" s="20"/>
      <c r="T914" s="20">
        <v>6</v>
      </c>
    </row>
    <row r="915" spans="1:20" x14ac:dyDescent="0.2">
      <c r="A915" s="103">
        <v>23</v>
      </c>
      <c r="B915" s="19"/>
      <c r="C915" s="19">
        <v>117</v>
      </c>
      <c r="D915" s="19"/>
      <c r="E915" s="19">
        <v>174</v>
      </c>
      <c r="F915" s="19">
        <v>291</v>
      </c>
      <c r="G915" s="19">
        <v>385</v>
      </c>
      <c r="H915" s="19">
        <v>26</v>
      </c>
      <c r="I915" s="19"/>
      <c r="J915" s="47">
        <v>22</v>
      </c>
      <c r="K915" s="49">
        <v>19</v>
      </c>
      <c r="L915" s="19">
        <v>23</v>
      </c>
      <c r="M915" s="19">
        <v>40</v>
      </c>
      <c r="N915" s="19"/>
      <c r="O915" s="19">
        <v>13</v>
      </c>
      <c r="P915" s="19">
        <v>529</v>
      </c>
      <c r="Q915" s="19"/>
      <c r="R915" s="19"/>
      <c r="S915" s="19"/>
      <c r="T915" s="19"/>
    </row>
    <row r="916" spans="1:20" x14ac:dyDescent="0.2">
      <c r="A916" s="103">
        <v>24</v>
      </c>
      <c r="B916" s="19"/>
      <c r="C916" s="19"/>
      <c r="D916" s="19"/>
      <c r="E916" s="19"/>
      <c r="F916" s="19"/>
      <c r="G916" s="19"/>
      <c r="H916" s="19"/>
      <c r="I916" s="19"/>
      <c r="J916" s="47"/>
      <c r="K916" s="49"/>
      <c r="L916" s="19"/>
      <c r="M916" s="19"/>
      <c r="N916" s="19"/>
      <c r="O916" s="19"/>
      <c r="P916" s="19"/>
      <c r="Q916" s="19"/>
      <c r="R916" s="19"/>
      <c r="S916" s="19"/>
      <c r="T916" s="19"/>
    </row>
    <row r="917" spans="1:20" x14ac:dyDescent="0.2">
      <c r="A917" s="103">
        <v>25</v>
      </c>
      <c r="B917" s="19"/>
      <c r="C917" s="19"/>
      <c r="D917" s="19"/>
      <c r="E917" s="19">
        <v>2</v>
      </c>
      <c r="F917" s="19">
        <v>2</v>
      </c>
      <c r="G917" s="19">
        <v>4</v>
      </c>
      <c r="H917" s="19"/>
      <c r="I917" s="19"/>
      <c r="J917" s="47"/>
      <c r="K917" s="49"/>
      <c r="L917" s="19"/>
      <c r="M917" s="19"/>
      <c r="N917" s="19"/>
      <c r="O917" s="19"/>
      <c r="P917" s="19">
        <v>4</v>
      </c>
      <c r="Q917" s="19"/>
      <c r="R917" s="19"/>
      <c r="S917" s="19"/>
      <c r="T917" s="19"/>
    </row>
    <row r="918" spans="1:20" x14ac:dyDescent="0.2">
      <c r="A918" s="103">
        <v>26</v>
      </c>
      <c r="B918" s="19"/>
      <c r="C918" s="19"/>
      <c r="D918" s="19"/>
      <c r="E918" s="19"/>
      <c r="F918" s="19"/>
      <c r="G918" s="19"/>
      <c r="H918" s="19"/>
      <c r="I918" s="19"/>
      <c r="J918" s="47"/>
      <c r="K918" s="49"/>
      <c r="L918" s="19"/>
      <c r="M918" s="19"/>
      <c r="N918" s="19"/>
      <c r="O918" s="19"/>
      <c r="P918" s="19"/>
      <c r="Q918" s="19"/>
      <c r="R918" s="19"/>
      <c r="S918" s="19"/>
      <c r="T918" s="19"/>
    </row>
    <row r="919" spans="1:20" x14ac:dyDescent="0.2">
      <c r="A919" s="103">
        <v>27</v>
      </c>
      <c r="B919" s="19"/>
      <c r="C919" s="19"/>
      <c r="D919" s="19"/>
      <c r="E919" s="19"/>
      <c r="F919" s="19"/>
      <c r="G919" s="19">
        <v>367</v>
      </c>
      <c r="H919" s="19"/>
      <c r="I919" s="19"/>
      <c r="J919" s="47"/>
      <c r="K919" s="49">
        <v>16</v>
      </c>
      <c r="L919" s="19">
        <v>266</v>
      </c>
      <c r="M919" s="19">
        <v>892</v>
      </c>
      <c r="N919" s="19">
        <v>5</v>
      </c>
      <c r="O919" s="19"/>
      <c r="P919" s="19">
        <v>1546</v>
      </c>
      <c r="Q919" s="19"/>
      <c r="R919" s="19"/>
      <c r="S919" s="19"/>
      <c r="T919" s="19"/>
    </row>
    <row r="920" spans="1:20" x14ac:dyDescent="0.2">
      <c r="A920" s="103">
        <v>28</v>
      </c>
      <c r="B920" s="19"/>
      <c r="C920" s="19">
        <v>12</v>
      </c>
      <c r="D920" s="19">
        <v>11</v>
      </c>
      <c r="E920" s="19">
        <v>5</v>
      </c>
      <c r="F920" s="19">
        <v>28</v>
      </c>
      <c r="G920" s="19">
        <v>13</v>
      </c>
      <c r="H920" s="19">
        <v>10</v>
      </c>
      <c r="I920" s="19"/>
      <c r="J920" s="47">
        <v>9</v>
      </c>
      <c r="K920" s="49"/>
      <c r="L920" s="19"/>
      <c r="M920" s="19"/>
      <c r="N920" s="19"/>
      <c r="O920" s="19"/>
      <c r="P920" s="19">
        <v>32</v>
      </c>
      <c r="Q920" s="19"/>
      <c r="R920" s="19"/>
      <c r="S920" s="19"/>
      <c r="T920" s="19"/>
    </row>
    <row r="921" spans="1:20" x14ac:dyDescent="0.2">
      <c r="A921" s="103">
        <v>29</v>
      </c>
      <c r="B921" s="19"/>
      <c r="C921" s="19"/>
      <c r="D921" s="19"/>
      <c r="E921" s="19"/>
      <c r="F921" s="19"/>
      <c r="G921" s="19"/>
      <c r="H921" s="19"/>
      <c r="I921" s="19"/>
      <c r="J921" s="47"/>
      <c r="K921" s="49"/>
      <c r="L921" s="19"/>
      <c r="M921" s="19"/>
      <c r="N921" s="19"/>
      <c r="O921" s="19"/>
      <c r="P921" s="19"/>
      <c r="Q921" s="19"/>
      <c r="R921" s="19"/>
      <c r="S921" s="19"/>
      <c r="T921" s="19"/>
    </row>
    <row r="922" spans="1:20" x14ac:dyDescent="0.2">
      <c r="A922" s="103">
        <v>30</v>
      </c>
      <c r="B922" s="19">
        <v>19</v>
      </c>
      <c r="C922" s="19">
        <v>132</v>
      </c>
      <c r="D922" s="19"/>
      <c r="E922" s="19">
        <v>202</v>
      </c>
      <c r="F922" s="19">
        <v>334</v>
      </c>
      <c r="G922" s="19">
        <v>1742</v>
      </c>
      <c r="H922" s="19">
        <v>2</v>
      </c>
      <c r="I922" s="19">
        <v>282</v>
      </c>
      <c r="J922" s="47"/>
      <c r="K922" s="49">
        <v>77</v>
      </c>
      <c r="L922" s="19"/>
      <c r="M922" s="19">
        <v>487</v>
      </c>
      <c r="N922" s="19">
        <v>25</v>
      </c>
      <c r="O922" s="19"/>
      <c r="P922" s="19">
        <v>2615</v>
      </c>
      <c r="Q922" s="19"/>
      <c r="R922" s="19"/>
      <c r="S922" s="19"/>
      <c r="T922" s="19"/>
    </row>
    <row r="923" spans="1:20" x14ac:dyDescent="0.2">
      <c r="A923" s="103">
        <v>31</v>
      </c>
      <c r="B923" s="19"/>
      <c r="C923" s="19"/>
      <c r="D923" s="19"/>
      <c r="E923" s="19"/>
      <c r="F923" s="19"/>
      <c r="G923" s="19"/>
      <c r="H923" s="19"/>
      <c r="I923" s="19"/>
      <c r="J923" s="47"/>
      <c r="K923" s="49"/>
      <c r="L923" s="19">
        <v>31</v>
      </c>
      <c r="M923" s="19"/>
      <c r="N923" s="19"/>
      <c r="O923" s="19"/>
      <c r="P923" s="19">
        <v>31</v>
      </c>
      <c r="Q923" s="19"/>
      <c r="R923" s="19"/>
      <c r="S923" s="19"/>
      <c r="T923" s="19"/>
    </row>
    <row r="924" spans="1:20" x14ac:dyDescent="0.2">
      <c r="A924" s="103">
        <v>32</v>
      </c>
      <c r="B924" s="19"/>
      <c r="C924" s="19"/>
      <c r="D924" s="19"/>
      <c r="E924" s="19"/>
      <c r="F924" s="19"/>
      <c r="G924" s="19"/>
      <c r="H924" s="19"/>
      <c r="I924" s="19"/>
      <c r="J924" s="47"/>
      <c r="K924" s="49"/>
      <c r="L924" s="19"/>
      <c r="M924" s="19"/>
      <c r="N924" s="19"/>
      <c r="O924" s="19"/>
      <c r="P924" s="19"/>
      <c r="Q924" s="19"/>
      <c r="R924" s="19"/>
      <c r="S924" s="19"/>
      <c r="T924" s="19"/>
    </row>
    <row r="925" spans="1:20" x14ac:dyDescent="0.2">
      <c r="A925" s="103">
        <v>33</v>
      </c>
      <c r="B925" s="19"/>
      <c r="C925" s="19"/>
      <c r="D925" s="19"/>
      <c r="E925" s="19"/>
      <c r="F925" s="19"/>
      <c r="G925" s="19"/>
      <c r="H925" s="19"/>
      <c r="I925" s="19"/>
      <c r="J925" s="47"/>
      <c r="K925" s="49"/>
      <c r="L925" s="19"/>
      <c r="M925" s="19"/>
      <c r="N925" s="19"/>
      <c r="O925" s="19"/>
      <c r="P925" s="19"/>
      <c r="Q925" s="19"/>
      <c r="R925" s="19"/>
      <c r="S925" s="19"/>
      <c r="T925" s="19"/>
    </row>
    <row r="926" spans="1:20" x14ac:dyDescent="0.2">
      <c r="A926" s="103">
        <v>34</v>
      </c>
      <c r="B926" s="19"/>
      <c r="C926" s="19"/>
      <c r="D926" s="19"/>
      <c r="E926" s="19"/>
      <c r="F926" s="19"/>
      <c r="G926" s="19"/>
      <c r="H926" s="19"/>
      <c r="I926" s="19"/>
      <c r="J926" s="47"/>
      <c r="K926" s="49"/>
      <c r="L926" s="19"/>
      <c r="M926" s="19"/>
      <c r="N926" s="19"/>
      <c r="O926" s="19"/>
      <c r="P926" s="19"/>
      <c r="Q926" s="19"/>
      <c r="R926" s="19"/>
      <c r="S926" s="19"/>
      <c r="T926" s="19"/>
    </row>
    <row r="927" spans="1:20" x14ac:dyDescent="0.2">
      <c r="A927" s="103">
        <v>35</v>
      </c>
      <c r="B927" s="19"/>
      <c r="C927" s="19">
        <v>316</v>
      </c>
      <c r="D927" s="19">
        <v>1049</v>
      </c>
      <c r="E927" s="19"/>
      <c r="F927" s="19">
        <v>1365</v>
      </c>
      <c r="G927" s="19"/>
      <c r="H927" s="19">
        <v>927</v>
      </c>
      <c r="I927" s="19"/>
      <c r="J927" s="47"/>
      <c r="K927" s="49"/>
      <c r="L927" s="19"/>
      <c r="M927" s="19"/>
      <c r="N927" s="19"/>
      <c r="O927" s="19">
        <v>619</v>
      </c>
      <c r="P927" s="19">
        <v>1546</v>
      </c>
      <c r="Q927" s="19"/>
      <c r="R927" s="19"/>
      <c r="S927" s="19"/>
      <c r="T927" s="19"/>
    </row>
    <row r="928" spans="1:20" x14ac:dyDescent="0.2">
      <c r="A928" s="103">
        <v>36</v>
      </c>
      <c r="B928" s="19"/>
      <c r="C928" s="19"/>
      <c r="D928" s="19"/>
      <c r="E928" s="19"/>
      <c r="F928" s="19"/>
      <c r="G928" s="19"/>
      <c r="H928" s="19"/>
      <c r="I928" s="19"/>
      <c r="J928" s="47"/>
      <c r="K928" s="49"/>
      <c r="L928" s="19"/>
      <c r="M928" s="19"/>
      <c r="N928" s="19"/>
      <c r="O928" s="19"/>
      <c r="P928" s="19">
        <v>3</v>
      </c>
      <c r="Q928" s="19"/>
      <c r="R928" s="19"/>
      <c r="S928" s="19"/>
      <c r="T928" s="19"/>
    </row>
    <row r="929" spans="1:20" x14ac:dyDescent="0.2">
      <c r="A929" s="100"/>
      <c r="B929" s="19"/>
      <c r="C929" s="19"/>
      <c r="D929" s="19"/>
      <c r="E929" s="19"/>
      <c r="F929" s="19"/>
      <c r="G929" s="19"/>
      <c r="H929" s="19"/>
      <c r="I929" s="19"/>
      <c r="J929" s="47"/>
      <c r="K929" s="49"/>
      <c r="L929" s="19"/>
      <c r="M929" s="19"/>
      <c r="N929" s="19"/>
      <c r="O929" s="19"/>
      <c r="P929" s="19"/>
      <c r="Q929" s="19"/>
      <c r="R929" s="19"/>
      <c r="S929" s="19"/>
      <c r="T929" s="19"/>
    </row>
    <row r="930" spans="1:20" x14ac:dyDescent="0.2">
      <c r="A930" s="103">
        <v>37</v>
      </c>
      <c r="B930" s="19">
        <v>39</v>
      </c>
      <c r="C930" s="19">
        <v>4</v>
      </c>
      <c r="D930" s="19"/>
      <c r="E930" s="19"/>
      <c r="F930" s="19">
        <v>4</v>
      </c>
      <c r="G930" s="19">
        <v>86</v>
      </c>
      <c r="H930" s="19">
        <v>2</v>
      </c>
      <c r="I930" s="19">
        <v>9</v>
      </c>
      <c r="J930" s="47">
        <v>5</v>
      </c>
      <c r="K930" s="49">
        <v>8</v>
      </c>
      <c r="L930" s="19" t="s">
        <v>6</v>
      </c>
      <c r="M930" s="19" t="s">
        <v>172</v>
      </c>
      <c r="N930" s="19"/>
      <c r="O930" s="19"/>
      <c r="P930" s="19" t="s">
        <v>176</v>
      </c>
      <c r="Q930" s="19"/>
      <c r="R930" s="19"/>
      <c r="S930" s="19"/>
      <c r="T930" s="19"/>
    </row>
    <row r="931" spans="1:20" x14ac:dyDescent="0.2">
      <c r="A931" s="103">
        <v>38</v>
      </c>
      <c r="B931" s="19">
        <v>1</v>
      </c>
      <c r="C931" s="19">
        <v>39</v>
      </c>
      <c r="D931" s="19"/>
      <c r="E931" s="19">
        <v>4</v>
      </c>
      <c r="F931" s="19">
        <v>43</v>
      </c>
      <c r="G931" s="19">
        <v>3</v>
      </c>
      <c r="H931" s="19">
        <v>3</v>
      </c>
      <c r="I931" s="19" t="s">
        <v>169</v>
      </c>
      <c r="J931" s="47"/>
      <c r="K931" s="49"/>
      <c r="L931" s="19">
        <v>4</v>
      </c>
      <c r="M931" s="19"/>
      <c r="N931" s="19"/>
      <c r="O931" s="19"/>
      <c r="P931" s="19" t="s">
        <v>177</v>
      </c>
      <c r="Q931" s="19"/>
      <c r="R931" s="19"/>
      <c r="S931" s="19"/>
      <c r="T931" s="19"/>
    </row>
    <row r="932" spans="1:20" x14ac:dyDescent="0.2">
      <c r="A932" s="103">
        <v>39</v>
      </c>
      <c r="B932" s="19">
        <v>11</v>
      </c>
      <c r="C932" s="19">
        <v>82</v>
      </c>
      <c r="D932" s="19"/>
      <c r="E932" s="19">
        <v>621</v>
      </c>
      <c r="F932" s="19">
        <v>703</v>
      </c>
      <c r="G932" s="19">
        <v>47</v>
      </c>
      <c r="H932" s="19">
        <v>1</v>
      </c>
      <c r="I932" s="19">
        <v>2</v>
      </c>
      <c r="J932" s="47">
        <v>9</v>
      </c>
      <c r="K932" s="49">
        <v>10</v>
      </c>
      <c r="L932" s="19">
        <v>59</v>
      </c>
      <c r="M932" s="19" t="s">
        <v>173</v>
      </c>
      <c r="N932" s="19"/>
      <c r="O932" s="19"/>
      <c r="P932" s="19" t="s">
        <v>178</v>
      </c>
      <c r="Q932" s="19"/>
      <c r="R932" s="19"/>
      <c r="S932" s="19"/>
      <c r="T932" s="19"/>
    </row>
    <row r="933" spans="1:20" x14ac:dyDescent="0.2">
      <c r="A933" s="103">
        <v>40</v>
      </c>
      <c r="B933" s="19">
        <v>3</v>
      </c>
      <c r="C933" s="19">
        <v>4</v>
      </c>
      <c r="D933" s="19"/>
      <c r="E933" s="19">
        <v>97</v>
      </c>
      <c r="F933" s="19">
        <v>101</v>
      </c>
      <c r="G933" s="19">
        <v>226</v>
      </c>
      <c r="H933" s="19"/>
      <c r="I933" s="19">
        <v>1</v>
      </c>
      <c r="J933" s="47">
        <v>2</v>
      </c>
      <c r="K933" s="49">
        <v>7</v>
      </c>
      <c r="L933" s="19">
        <v>122</v>
      </c>
      <c r="M933" s="19" t="s">
        <v>174</v>
      </c>
      <c r="N933" s="19"/>
      <c r="O933" s="19"/>
      <c r="P933" s="19" t="s">
        <v>179</v>
      </c>
      <c r="Q933" s="19"/>
      <c r="R933" s="19"/>
      <c r="S933" s="19"/>
      <c r="T933" s="19"/>
    </row>
    <row r="934" spans="1:20" x14ac:dyDescent="0.2">
      <c r="A934" s="103">
        <v>41</v>
      </c>
      <c r="B934" s="19"/>
      <c r="C934" s="19"/>
      <c r="D934" s="19"/>
      <c r="E934" s="19"/>
      <c r="F934" s="19"/>
      <c r="G934" s="19"/>
      <c r="H934" s="19"/>
      <c r="I934" s="19"/>
      <c r="J934" s="47"/>
      <c r="K934" s="49"/>
      <c r="L934" s="19"/>
      <c r="M934" s="19" t="s">
        <v>175</v>
      </c>
      <c r="N934" s="19"/>
      <c r="O934" s="19"/>
      <c r="P934" s="19" t="s">
        <v>175</v>
      </c>
      <c r="Q934" s="19"/>
      <c r="R934" s="19"/>
      <c r="S934" s="19"/>
      <c r="T934" s="19"/>
    </row>
    <row r="935" spans="1:20" x14ac:dyDescent="0.2">
      <c r="A935" s="103">
        <v>42</v>
      </c>
      <c r="B935" s="19"/>
      <c r="C935" s="19"/>
      <c r="D935" s="19"/>
      <c r="E935" s="19"/>
      <c r="F935" s="19"/>
      <c r="G935" s="19"/>
      <c r="H935" s="19"/>
      <c r="I935" s="19"/>
      <c r="J935" s="47"/>
      <c r="K935" s="49">
        <v>6</v>
      </c>
      <c r="L935" s="19">
        <v>10</v>
      </c>
      <c r="M935" s="19"/>
      <c r="N935" s="19"/>
      <c r="O935" s="19"/>
      <c r="P935" s="19">
        <v>16</v>
      </c>
      <c r="Q935" s="19"/>
      <c r="R935" s="19"/>
      <c r="S935" s="19"/>
      <c r="T935" s="19"/>
    </row>
    <row r="936" spans="1:20" x14ac:dyDescent="0.2">
      <c r="A936" s="103">
        <v>43</v>
      </c>
      <c r="B936" s="19"/>
      <c r="C936" s="19"/>
      <c r="D936" s="19"/>
      <c r="E936" s="19"/>
      <c r="F936" s="19"/>
      <c r="G936" s="19"/>
      <c r="H936" s="19"/>
      <c r="I936" s="19"/>
      <c r="J936" s="47"/>
      <c r="K936" s="49"/>
      <c r="L936" s="19"/>
      <c r="M936" s="19"/>
      <c r="N936" s="19"/>
      <c r="O936" s="19"/>
      <c r="P936" s="19"/>
      <c r="Q936" s="19"/>
      <c r="R936" s="19"/>
      <c r="S936" s="19"/>
      <c r="T936" s="19"/>
    </row>
    <row r="937" spans="1:20" x14ac:dyDescent="0.2">
      <c r="A937" s="103">
        <v>44</v>
      </c>
      <c r="B937" s="19">
        <v>5</v>
      </c>
      <c r="C937" s="19"/>
      <c r="D937" s="19"/>
      <c r="E937" s="19"/>
      <c r="F937" s="19"/>
      <c r="G937" s="19">
        <v>16</v>
      </c>
      <c r="H937" s="19"/>
      <c r="I937" s="19"/>
      <c r="J937" s="47"/>
      <c r="K937" s="49"/>
      <c r="L937" s="19"/>
      <c r="M937" s="19"/>
      <c r="N937" s="19"/>
      <c r="O937" s="19"/>
      <c r="P937" s="19">
        <v>16</v>
      </c>
      <c r="Q937" s="19"/>
      <c r="R937" s="19"/>
      <c r="S937" s="19"/>
      <c r="T937" s="19"/>
    </row>
    <row r="938" spans="1:20" x14ac:dyDescent="0.2">
      <c r="A938" s="103">
        <v>45</v>
      </c>
      <c r="B938" s="19"/>
      <c r="C938" s="19"/>
      <c r="D938" s="19"/>
      <c r="E938" s="19"/>
      <c r="F938" s="19"/>
      <c r="G938" s="19">
        <v>331</v>
      </c>
      <c r="H938" s="19"/>
      <c r="I938" s="19"/>
      <c r="J938" s="47"/>
      <c r="K938" s="49"/>
      <c r="L938" s="19"/>
      <c r="M938" s="19"/>
      <c r="N938" s="19"/>
      <c r="O938" s="19"/>
      <c r="P938" s="19">
        <v>331</v>
      </c>
      <c r="Q938" s="19"/>
      <c r="R938" s="19"/>
      <c r="S938" s="19"/>
      <c r="T938" s="19"/>
    </row>
    <row r="939" spans="1:20" x14ac:dyDescent="0.2">
      <c r="A939" s="103">
        <v>46</v>
      </c>
      <c r="B939" s="19"/>
      <c r="C939" s="19"/>
      <c r="D939" s="19"/>
      <c r="E939" s="19"/>
      <c r="F939" s="19"/>
      <c r="G939" s="19" t="s">
        <v>167</v>
      </c>
      <c r="H939" s="19"/>
      <c r="I939" s="19"/>
      <c r="J939" s="47"/>
      <c r="K939" s="49"/>
      <c r="L939" s="19"/>
      <c r="M939" s="19"/>
      <c r="N939" s="19"/>
      <c r="O939" s="19"/>
      <c r="P939" s="19" t="s">
        <v>167</v>
      </c>
      <c r="Q939" s="19"/>
      <c r="R939" s="19"/>
      <c r="S939" s="19"/>
      <c r="T939" s="19"/>
    </row>
    <row r="940" spans="1:20" x14ac:dyDescent="0.2">
      <c r="A940" s="103">
        <v>47</v>
      </c>
      <c r="B940" s="24"/>
      <c r="C940" s="24">
        <v>10</v>
      </c>
      <c r="D940" s="24"/>
      <c r="E940" s="24"/>
      <c r="F940" s="24">
        <v>10</v>
      </c>
      <c r="G940" s="24">
        <v>12</v>
      </c>
      <c r="H940" s="24"/>
      <c r="I940" s="24"/>
      <c r="J940" s="48"/>
      <c r="K940" s="74"/>
      <c r="L940" s="24"/>
      <c r="M940" s="24"/>
      <c r="N940" s="24"/>
      <c r="O940" s="24"/>
      <c r="P940" s="24">
        <v>12</v>
      </c>
      <c r="Q940" s="24"/>
      <c r="R940" s="24"/>
      <c r="S940" s="24"/>
      <c r="T940" s="24"/>
    </row>
    <row r="941" spans="1:20" x14ac:dyDescent="0.2">
      <c r="A941" s="103">
        <v>48</v>
      </c>
      <c r="B941" s="104">
        <v>76</v>
      </c>
      <c r="C941" s="28">
        <v>139</v>
      </c>
      <c r="D941" s="28"/>
      <c r="E941" s="28">
        <v>722</v>
      </c>
      <c r="F941" s="28">
        <v>861</v>
      </c>
      <c r="G941" s="104" t="s">
        <v>168</v>
      </c>
      <c r="H941" s="28">
        <v>6</v>
      </c>
      <c r="I941" s="28" t="s">
        <v>170</v>
      </c>
      <c r="J941" s="45">
        <v>16</v>
      </c>
      <c r="K941" s="28">
        <v>31</v>
      </c>
      <c r="L941" s="28">
        <v>195</v>
      </c>
      <c r="M941" s="28" t="s">
        <v>171</v>
      </c>
      <c r="N941" s="28"/>
      <c r="O941" s="28"/>
      <c r="P941" s="104" t="s">
        <v>180</v>
      </c>
      <c r="Q941" s="28"/>
      <c r="R941" s="28"/>
      <c r="S941" s="28"/>
      <c r="T941" s="28"/>
    </row>
    <row r="942" spans="1:20" x14ac:dyDescent="0.2">
      <c r="A942" s="103">
        <v>49</v>
      </c>
      <c r="B942" s="28">
        <v>5084</v>
      </c>
      <c r="C942" s="28">
        <v>76038</v>
      </c>
      <c r="D942" s="28">
        <v>1222</v>
      </c>
      <c r="E942" s="28">
        <v>48439</v>
      </c>
      <c r="F942" s="28">
        <v>125699</v>
      </c>
      <c r="G942" s="104">
        <v>108714</v>
      </c>
      <c r="H942" s="28">
        <v>1012</v>
      </c>
      <c r="I942" s="28">
        <v>571</v>
      </c>
      <c r="J942" s="45">
        <v>1320</v>
      </c>
      <c r="K942" s="28">
        <v>4679</v>
      </c>
      <c r="L942" s="28">
        <v>1353</v>
      </c>
      <c r="M942" s="104">
        <v>2906</v>
      </c>
      <c r="N942" s="28">
        <v>102</v>
      </c>
      <c r="O942" s="28">
        <v>672</v>
      </c>
      <c r="P942" s="104">
        <v>121329</v>
      </c>
      <c r="Q942" s="28">
        <v>49867</v>
      </c>
      <c r="R942" s="28">
        <v>15393</v>
      </c>
      <c r="S942" s="28">
        <v>20508</v>
      </c>
      <c r="T942" s="28">
        <v>85768</v>
      </c>
    </row>
    <row r="943" spans="1:20" x14ac:dyDescent="0.2">
      <c r="A943" s="90">
        <v>50</v>
      </c>
      <c r="B943" s="26"/>
      <c r="C943" s="26"/>
      <c r="D943" s="26"/>
      <c r="E943" s="26"/>
      <c r="F943" s="26"/>
      <c r="G943" s="26">
        <v>33</v>
      </c>
      <c r="H943" s="26"/>
      <c r="I943" s="26"/>
      <c r="J943" s="45"/>
      <c r="K943" s="28"/>
      <c r="L943" s="26"/>
      <c r="M943" s="26"/>
      <c r="N943" s="26"/>
      <c r="O943" s="26"/>
      <c r="P943" s="26">
        <v>33</v>
      </c>
      <c r="Q943" s="26"/>
      <c r="R943" s="26"/>
      <c r="S943" s="26"/>
      <c r="T943" s="26"/>
    </row>
    <row r="945" spans="1:20" x14ac:dyDescent="0.2">
      <c r="B945" s="18">
        <f>SUM(B891:B901)-B902</f>
        <v>0</v>
      </c>
      <c r="C945" s="18">
        <f>SUM(C891:C901)-C902</f>
        <v>0</v>
      </c>
      <c r="D945" s="18">
        <f t="shared" ref="D945:T945" si="125">SUM(D891:D901)-D902</f>
        <v>0</v>
      </c>
      <c r="E945" s="18">
        <f t="shared" si="125"/>
        <v>0</v>
      </c>
      <c r="F945" s="18">
        <f t="shared" si="125"/>
        <v>0</v>
      </c>
      <c r="G945" s="18">
        <f t="shared" si="125"/>
        <v>0</v>
      </c>
      <c r="H945" s="18">
        <f t="shared" si="125"/>
        <v>0</v>
      </c>
      <c r="I945" s="18">
        <f t="shared" si="125"/>
        <v>0</v>
      </c>
      <c r="J945" s="18">
        <f t="shared" si="125"/>
        <v>0</v>
      </c>
      <c r="K945" s="18">
        <f t="shared" si="125"/>
        <v>0</v>
      </c>
      <c r="L945" s="18">
        <f t="shared" si="125"/>
        <v>0</v>
      </c>
      <c r="M945" s="18">
        <f t="shared" si="125"/>
        <v>0</v>
      </c>
      <c r="N945" s="18">
        <f t="shared" si="125"/>
        <v>0</v>
      </c>
      <c r="O945" s="18">
        <f t="shared" si="125"/>
        <v>0</v>
      </c>
      <c r="P945" s="18">
        <f t="shared" si="125"/>
        <v>0</v>
      </c>
      <c r="Q945" s="18">
        <f t="shared" si="125"/>
        <v>0</v>
      </c>
      <c r="R945" s="18">
        <f t="shared" si="125"/>
        <v>0</v>
      </c>
      <c r="S945" s="18">
        <f t="shared" si="125"/>
        <v>0</v>
      </c>
      <c r="T945" s="18">
        <f t="shared" si="125"/>
        <v>0</v>
      </c>
    </row>
    <row r="946" spans="1:20" x14ac:dyDescent="0.2">
      <c r="B946" s="18">
        <f>SUM(B903:B905)-B906</f>
        <v>0</v>
      </c>
      <c r="C946" s="18">
        <f>SUM(C903:C905)-C906</f>
        <v>0</v>
      </c>
      <c r="D946" s="18">
        <f t="shared" ref="D946:T946" si="126">SUM(D903:D905)-D906</f>
        <v>0</v>
      </c>
      <c r="E946" s="18">
        <f t="shared" si="126"/>
        <v>0</v>
      </c>
      <c r="F946" s="18">
        <f t="shared" si="126"/>
        <v>0</v>
      </c>
      <c r="G946" s="18">
        <f t="shared" si="126"/>
        <v>0</v>
      </c>
      <c r="H946" s="18">
        <f t="shared" si="126"/>
        <v>0</v>
      </c>
      <c r="I946" s="18">
        <f t="shared" si="126"/>
        <v>0</v>
      </c>
      <c r="J946" s="18">
        <f t="shared" si="126"/>
        <v>0</v>
      </c>
      <c r="K946" s="18">
        <f t="shared" si="126"/>
        <v>0</v>
      </c>
      <c r="L946" s="18">
        <f t="shared" si="126"/>
        <v>0</v>
      </c>
      <c r="M946" s="18">
        <f t="shared" si="126"/>
        <v>0</v>
      </c>
      <c r="N946" s="18">
        <f t="shared" si="126"/>
        <v>0</v>
      </c>
      <c r="O946" s="18">
        <f t="shared" si="126"/>
        <v>0</v>
      </c>
      <c r="P946" s="18">
        <f t="shared" si="126"/>
        <v>0</v>
      </c>
      <c r="Q946" s="18">
        <f t="shared" si="126"/>
        <v>0</v>
      </c>
      <c r="R946" s="18">
        <f t="shared" si="126"/>
        <v>0</v>
      </c>
      <c r="S946" s="18">
        <f t="shared" si="126"/>
        <v>0</v>
      </c>
      <c r="T946" s="18">
        <f t="shared" si="126"/>
        <v>0</v>
      </c>
    </row>
    <row r="947" spans="1:20" x14ac:dyDescent="0.2">
      <c r="B947" s="18">
        <f>SUM(B907:B909)-B910</f>
        <v>0</v>
      </c>
      <c r="C947" s="18">
        <f>SUM(C907:C909)-C910</f>
        <v>0</v>
      </c>
      <c r="D947" s="18">
        <f t="shared" ref="D947:T947" si="127">SUM(D907:D909)-D910</f>
        <v>0</v>
      </c>
      <c r="E947" s="18">
        <f t="shared" si="127"/>
        <v>0</v>
      </c>
      <c r="F947" s="18">
        <f t="shared" si="127"/>
        <v>0</v>
      </c>
      <c r="G947" s="18">
        <f t="shared" si="127"/>
        <v>0</v>
      </c>
      <c r="H947" s="18">
        <f t="shared" si="127"/>
        <v>0</v>
      </c>
      <c r="I947" s="18">
        <f t="shared" si="127"/>
        <v>0</v>
      </c>
      <c r="J947" s="18">
        <f t="shared" si="127"/>
        <v>0</v>
      </c>
      <c r="K947" s="18">
        <f t="shared" si="127"/>
        <v>0</v>
      </c>
      <c r="L947" s="18">
        <f t="shared" si="127"/>
        <v>0</v>
      </c>
      <c r="M947" s="18">
        <f t="shared" si="127"/>
        <v>0</v>
      </c>
      <c r="N947" s="18">
        <f t="shared" si="127"/>
        <v>0</v>
      </c>
      <c r="O947" s="18">
        <f t="shared" si="127"/>
        <v>0</v>
      </c>
      <c r="P947" s="18">
        <f t="shared" si="127"/>
        <v>0</v>
      </c>
      <c r="Q947" s="18">
        <f t="shared" si="127"/>
        <v>0</v>
      </c>
      <c r="R947" s="18">
        <f t="shared" si="127"/>
        <v>0</v>
      </c>
      <c r="S947" s="18">
        <f t="shared" si="127"/>
        <v>0</v>
      </c>
      <c r="T947" s="18">
        <f t="shared" si="127"/>
        <v>0</v>
      </c>
    </row>
    <row r="948" spans="1:20" x14ac:dyDescent="0.2">
      <c r="B948" s="18">
        <f>SUM(B911:B912)-B913</f>
        <v>0</v>
      </c>
      <c r="C948" s="18">
        <f>SUM(C911:C912)-C913</f>
        <v>0</v>
      </c>
      <c r="D948" s="18">
        <f t="shared" ref="D948:T948" si="128">SUM(D911:D912)-D913</f>
        <v>0</v>
      </c>
      <c r="E948" s="18">
        <f t="shared" si="128"/>
        <v>0</v>
      </c>
      <c r="F948" s="18">
        <f t="shared" si="128"/>
        <v>0</v>
      </c>
      <c r="G948" s="18">
        <f t="shared" si="128"/>
        <v>0</v>
      </c>
      <c r="H948" s="18">
        <f t="shared" si="128"/>
        <v>0</v>
      </c>
      <c r="I948" s="18">
        <f t="shared" si="128"/>
        <v>-180</v>
      </c>
      <c r="J948" s="18">
        <f t="shared" si="128"/>
        <v>0</v>
      </c>
      <c r="K948" s="18">
        <f t="shared" si="128"/>
        <v>0</v>
      </c>
      <c r="L948" s="18">
        <f t="shared" si="128"/>
        <v>0</v>
      </c>
      <c r="M948" s="18">
        <f t="shared" si="128"/>
        <v>0</v>
      </c>
      <c r="N948" s="18">
        <f t="shared" si="128"/>
        <v>0</v>
      </c>
      <c r="O948" s="18">
        <f t="shared" si="128"/>
        <v>0</v>
      </c>
      <c r="P948" s="18">
        <f t="shared" si="128"/>
        <v>0</v>
      </c>
      <c r="Q948" s="18">
        <f t="shared" si="128"/>
        <v>0</v>
      </c>
      <c r="R948" s="18">
        <f t="shared" si="128"/>
        <v>0</v>
      </c>
      <c r="S948" s="18">
        <f t="shared" si="128"/>
        <v>0</v>
      </c>
      <c r="T948" s="18">
        <f t="shared" si="128"/>
        <v>0</v>
      </c>
    </row>
    <row r="949" spans="1:20" x14ac:dyDescent="0.2">
      <c r="B949" s="18">
        <f>SUM(B930:B940)-B941</f>
        <v>-17</v>
      </c>
      <c r="C949" s="18">
        <f>SUM(C930:C940)-C941</f>
        <v>0</v>
      </c>
      <c r="D949" s="18">
        <f t="shared" ref="D949:T949" si="129">SUM(D930:D940)-D941</f>
        <v>0</v>
      </c>
      <c r="E949" s="18">
        <f t="shared" si="129"/>
        <v>0</v>
      </c>
      <c r="F949" s="18">
        <f t="shared" si="129"/>
        <v>0</v>
      </c>
      <c r="G949" s="18" t="e">
        <f t="shared" si="129"/>
        <v>#VALUE!</v>
      </c>
      <c r="H949" s="18">
        <f t="shared" si="129"/>
        <v>0</v>
      </c>
      <c r="I949" s="18" t="e">
        <f t="shared" si="129"/>
        <v>#VALUE!</v>
      </c>
      <c r="J949" s="18">
        <f t="shared" si="129"/>
        <v>0</v>
      </c>
      <c r="K949" s="18">
        <f t="shared" si="129"/>
        <v>0</v>
      </c>
      <c r="L949" s="18">
        <f t="shared" si="129"/>
        <v>0</v>
      </c>
      <c r="M949" s="18" t="e">
        <f t="shared" si="129"/>
        <v>#VALUE!</v>
      </c>
      <c r="N949" s="18">
        <f t="shared" si="129"/>
        <v>0</v>
      </c>
      <c r="O949" s="18">
        <f t="shared" si="129"/>
        <v>0</v>
      </c>
      <c r="P949" s="18" t="e">
        <f t="shared" si="129"/>
        <v>#VALUE!</v>
      </c>
      <c r="Q949" s="18">
        <f t="shared" si="129"/>
        <v>0</v>
      </c>
      <c r="R949" s="18">
        <f t="shared" si="129"/>
        <v>0</v>
      </c>
      <c r="S949" s="18">
        <f t="shared" si="129"/>
        <v>0</v>
      </c>
      <c r="T949" s="18">
        <f t="shared" si="129"/>
        <v>0</v>
      </c>
    </row>
    <row r="950" spans="1:20" x14ac:dyDescent="0.2">
      <c r="B950" s="18">
        <f>B902+B906+B910+B913+SUM(B914:B928)+B941-B942</f>
        <v>0</v>
      </c>
      <c r="C950" s="18">
        <f>C902+C906+C910+C913+SUM(C914:C928)+C941-C942</f>
        <v>0</v>
      </c>
      <c r="D950" s="18">
        <f t="shared" ref="D950:T950" si="130">D902+D906+D910+D913+SUM(D914:D928)+D941-D942</f>
        <v>0</v>
      </c>
      <c r="E950" s="18">
        <f t="shared" si="130"/>
        <v>0</v>
      </c>
      <c r="F950" s="18">
        <f t="shared" si="130"/>
        <v>0</v>
      </c>
      <c r="G950" s="18" t="e">
        <f t="shared" si="130"/>
        <v>#VALUE!</v>
      </c>
      <c r="H950" s="18">
        <f t="shared" si="130"/>
        <v>0</v>
      </c>
      <c r="I950" s="18" t="e">
        <f t="shared" si="130"/>
        <v>#VALUE!</v>
      </c>
      <c r="J950" s="18">
        <f t="shared" si="130"/>
        <v>0</v>
      </c>
      <c r="K950" s="18">
        <f t="shared" si="130"/>
        <v>0</v>
      </c>
      <c r="L950" s="18">
        <f t="shared" si="130"/>
        <v>0</v>
      </c>
      <c r="M950" s="18" t="e">
        <f t="shared" si="130"/>
        <v>#VALUE!</v>
      </c>
      <c r="N950" s="18">
        <f t="shared" si="130"/>
        <v>0</v>
      </c>
      <c r="O950" s="18">
        <f t="shared" si="130"/>
        <v>0</v>
      </c>
      <c r="P950" s="18" t="e">
        <f t="shared" si="130"/>
        <v>#VALUE!</v>
      </c>
      <c r="Q950" s="18">
        <f t="shared" si="130"/>
        <v>0</v>
      </c>
      <c r="R950" s="18">
        <f t="shared" si="130"/>
        <v>0</v>
      </c>
      <c r="S950" s="18">
        <f t="shared" si="130"/>
        <v>0</v>
      </c>
      <c r="T950" s="18">
        <f t="shared" si="130"/>
        <v>0</v>
      </c>
    </row>
    <row r="952" spans="1:20" x14ac:dyDescent="0.2">
      <c r="A952" s="66" t="s">
        <v>182</v>
      </c>
    </row>
    <row r="953" spans="1:20" x14ac:dyDescent="0.2">
      <c r="A953" s="140" t="s">
        <v>152</v>
      </c>
      <c r="B953" s="137"/>
      <c r="C953" s="137"/>
      <c r="D953" s="137"/>
      <c r="E953" s="137"/>
      <c r="F953" s="137"/>
      <c r="G953" s="137"/>
      <c r="H953" s="137"/>
      <c r="I953" s="137"/>
      <c r="J953" s="138"/>
    </row>
    <row r="954" spans="1:20" ht="38.25" x14ac:dyDescent="0.2">
      <c r="A954" s="3"/>
      <c r="B954" s="34" t="s">
        <v>7</v>
      </c>
      <c r="C954" s="34" t="s">
        <v>183</v>
      </c>
      <c r="D954" s="34" t="s">
        <v>8</v>
      </c>
      <c r="E954" s="34" t="s">
        <v>184</v>
      </c>
      <c r="F954" s="34" t="s">
        <v>9</v>
      </c>
      <c r="G954" s="34" t="s">
        <v>185</v>
      </c>
      <c r="H954" s="34" t="s">
        <v>10</v>
      </c>
      <c r="I954" s="34" t="s">
        <v>269</v>
      </c>
      <c r="J954" s="34" t="s">
        <v>186</v>
      </c>
    </row>
    <row r="955" spans="1:20" x14ac:dyDescent="0.2">
      <c r="A955" s="102">
        <v>1</v>
      </c>
      <c r="B955" s="20">
        <v>1623</v>
      </c>
      <c r="C955" s="20"/>
      <c r="D955" s="20">
        <v>247</v>
      </c>
      <c r="E955" s="20">
        <v>195</v>
      </c>
      <c r="F955" s="20">
        <v>880</v>
      </c>
      <c r="G955" s="20">
        <v>47</v>
      </c>
      <c r="H955" s="20">
        <v>339</v>
      </c>
      <c r="I955" s="20">
        <v>3331</v>
      </c>
      <c r="J955" s="20">
        <v>16722</v>
      </c>
    </row>
    <row r="956" spans="1:20" x14ac:dyDescent="0.2">
      <c r="A956" s="100"/>
      <c r="B956" s="19"/>
      <c r="C956" s="19"/>
      <c r="D956" s="19"/>
      <c r="E956" s="19"/>
      <c r="F956" s="19"/>
      <c r="G956" s="19"/>
      <c r="H956" s="19"/>
      <c r="I956" s="19"/>
      <c r="J956" s="19"/>
    </row>
    <row r="957" spans="1:20" x14ac:dyDescent="0.2">
      <c r="A957" s="103">
        <v>2</v>
      </c>
      <c r="B957" s="19">
        <v>28800</v>
      </c>
      <c r="C957" s="19">
        <v>29773</v>
      </c>
      <c r="D957" s="19">
        <v>7111</v>
      </c>
      <c r="E957" s="19">
        <v>9165</v>
      </c>
      <c r="F957" s="19">
        <v>12443</v>
      </c>
      <c r="G957" s="19">
        <v>377</v>
      </c>
      <c r="H957" s="19">
        <v>3284</v>
      </c>
      <c r="I957" s="19">
        <v>90953</v>
      </c>
      <c r="J957" s="19">
        <v>117350</v>
      </c>
    </row>
    <row r="958" spans="1:20" x14ac:dyDescent="0.2">
      <c r="A958" s="103">
        <v>3</v>
      </c>
      <c r="B958" s="19"/>
      <c r="C958" s="19">
        <v>1175</v>
      </c>
      <c r="D958" s="19"/>
      <c r="E958" s="19"/>
      <c r="F958" s="19"/>
      <c r="G958" s="19"/>
      <c r="H958" s="19"/>
      <c r="I958" s="19">
        <v>1175</v>
      </c>
      <c r="J958" s="19">
        <v>1175</v>
      </c>
    </row>
    <row r="959" spans="1:20" x14ac:dyDescent="0.2">
      <c r="A959" s="103">
        <v>4</v>
      </c>
      <c r="B959" s="19"/>
      <c r="C959" s="19">
        <v>12855</v>
      </c>
      <c r="D959" s="19"/>
      <c r="E959" s="19"/>
      <c r="F959" s="19"/>
      <c r="G959" s="19"/>
      <c r="H959" s="19"/>
      <c r="I959" s="19">
        <v>12855</v>
      </c>
      <c r="J959" s="19">
        <v>12855</v>
      </c>
    </row>
    <row r="960" spans="1:20" x14ac:dyDescent="0.2">
      <c r="A960" s="103">
        <v>5</v>
      </c>
      <c r="B960" s="19"/>
      <c r="C960" s="19">
        <v>570</v>
      </c>
      <c r="D960" s="19"/>
      <c r="E960" s="19"/>
      <c r="F960" s="19"/>
      <c r="G960" s="19"/>
      <c r="H960" s="19"/>
      <c r="I960" s="19">
        <v>570</v>
      </c>
      <c r="J960" s="19">
        <v>570</v>
      </c>
    </row>
    <row r="961" spans="1:10" x14ac:dyDescent="0.2">
      <c r="A961" s="100"/>
      <c r="B961" s="19"/>
      <c r="C961" s="19"/>
      <c r="D961" s="19"/>
      <c r="E961" s="19"/>
      <c r="F961" s="19"/>
      <c r="G961" s="19"/>
      <c r="H961" s="19"/>
      <c r="I961" s="19"/>
      <c r="J961" s="19"/>
    </row>
    <row r="962" spans="1:10" x14ac:dyDescent="0.2">
      <c r="A962" s="103">
        <v>6</v>
      </c>
      <c r="B962" s="19"/>
      <c r="C962" s="19"/>
      <c r="D962" s="19"/>
      <c r="E962" s="19"/>
      <c r="F962" s="19"/>
      <c r="G962" s="19"/>
      <c r="H962" s="19"/>
      <c r="I962" s="19"/>
      <c r="J962" s="19">
        <v>4738</v>
      </c>
    </row>
    <row r="963" spans="1:10" x14ac:dyDescent="0.2">
      <c r="A963" s="103">
        <v>7</v>
      </c>
      <c r="B963" s="19"/>
      <c r="C963" s="19"/>
      <c r="D963" s="19"/>
      <c r="E963" s="19"/>
      <c r="F963" s="19"/>
      <c r="G963" s="19"/>
      <c r="H963" s="19"/>
      <c r="I963" s="19"/>
      <c r="J963" s="19">
        <v>205573</v>
      </c>
    </row>
    <row r="964" spans="1:10" x14ac:dyDescent="0.2">
      <c r="A964" s="103">
        <v>8</v>
      </c>
      <c r="B964" s="19"/>
      <c r="C964" s="19"/>
      <c r="D964" s="19"/>
      <c r="E964" s="19"/>
      <c r="F964" s="19"/>
      <c r="G964" s="19"/>
      <c r="H964" s="19"/>
      <c r="I964" s="19"/>
      <c r="J964" s="19">
        <v>25</v>
      </c>
    </row>
    <row r="965" spans="1:10" x14ac:dyDescent="0.2">
      <c r="A965" s="103">
        <v>9</v>
      </c>
      <c r="B965" s="24"/>
      <c r="C965" s="24"/>
      <c r="D965" s="24"/>
      <c r="E965" s="24"/>
      <c r="F965" s="24"/>
      <c r="G965" s="24"/>
      <c r="H965" s="24"/>
      <c r="I965" s="24"/>
      <c r="J965" s="24">
        <v>10867</v>
      </c>
    </row>
    <row r="966" spans="1:10" x14ac:dyDescent="0.2">
      <c r="A966" s="103">
        <v>10</v>
      </c>
      <c r="B966" s="28">
        <v>30423</v>
      </c>
      <c r="C966" s="28">
        <v>44373</v>
      </c>
      <c r="D966" s="28">
        <v>7358</v>
      </c>
      <c r="E966" s="28">
        <v>9360</v>
      </c>
      <c r="F966" s="28">
        <v>13323</v>
      </c>
      <c r="G966" s="28">
        <v>424</v>
      </c>
      <c r="H966" s="28">
        <v>3623</v>
      </c>
      <c r="I966" s="28">
        <v>108884</v>
      </c>
      <c r="J966" s="28">
        <v>369875</v>
      </c>
    </row>
    <row r="967" spans="1:10" x14ac:dyDescent="0.2">
      <c r="A967" s="103">
        <v>11</v>
      </c>
      <c r="B967" s="20"/>
      <c r="C967" s="20"/>
      <c r="D967" s="20"/>
      <c r="E967" s="20"/>
      <c r="F967" s="20"/>
      <c r="G967" s="20"/>
      <c r="H967" s="20"/>
      <c r="I967" s="20"/>
      <c r="J967" s="20">
        <v>32932</v>
      </c>
    </row>
    <row r="968" spans="1:10" x14ac:dyDescent="0.2">
      <c r="A968" s="103">
        <v>12</v>
      </c>
      <c r="B968" s="19"/>
      <c r="C968" s="19"/>
      <c r="D968" s="19"/>
      <c r="E968" s="19"/>
      <c r="F968" s="19"/>
      <c r="G968" s="19"/>
      <c r="H968" s="19"/>
      <c r="I968" s="19"/>
      <c r="J968" s="19">
        <v>254264</v>
      </c>
    </row>
    <row r="969" spans="1:10" x14ac:dyDescent="0.2">
      <c r="A969" s="103">
        <v>13</v>
      </c>
      <c r="B969" s="24"/>
      <c r="C969" s="24"/>
      <c r="D969" s="24"/>
      <c r="E969" s="24"/>
      <c r="F969" s="24"/>
      <c r="G969" s="24"/>
      <c r="H969" s="24"/>
      <c r="I969" s="24"/>
      <c r="J969" s="24">
        <v>194</v>
      </c>
    </row>
    <row r="970" spans="1:10" x14ac:dyDescent="0.2">
      <c r="A970" s="103">
        <v>14</v>
      </c>
      <c r="B970" s="26"/>
      <c r="C970" s="26"/>
      <c r="D970" s="26"/>
      <c r="E970" s="26"/>
      <c r="F970" s="26"/>
      <c r="G970" s="26"/>
      <c r="H970" s="26"/>
      <c r="I970" s="26"/>
      <c r="J970" s="26">
        <v>287390</v>
      </c>
    </row>
    <row r="971" spans="1:10" x14ac:dyDescent="0.2">
      <c r="A971" s="103">
        <v>15</v>
      </c>
      <c r="B971" s="20"/>
      <c r="C971" s="20"/>
      <c r="D971" s="20"/>
      <c r="E971" s="20"/>
      <c r="F971" s="20"/>
      <c r="G971" s="20"/>
      <c r="H971" s="20"/>
      <c r="I971" s="20"/>
      <c r="J971" s="20">
        <v>1971</v>
      </c>
    </row>
    <row r="972" spans="1:10" x14ac:dyDescent="0.2">
      <c r="A972" s="103">
        <v>16</v>
      </c>
      <c r="B972" s="19">
        <v>9810</v>
      </c>
      <c r="C972" s="19"/>
      <c r="D972" s="19"/>
      <c r="E972" s="19"/>
      <c r="F972" s="19"/>
      <c r="G972" s="19"/>
      <c r="H972" s="19"/>
      <c r="I972" s="19">
        <v>9810</v>
      </c>
      <c r="J972" s="19">
        <v>19361</v>
      </c>
    </row>
    <row r="973" spans="1:10" x14ac:dyDescent="0.2">
      <c r="A973" s="103">
        <v>17</v>
      </c>
      <c r="B973" s="24">
        <v>252</v>
      </c>
      <c r="C973" s="24"/>
      <c r="D973" s="24"/>
      <c r="E973" s="24"/>
      <c r="F973" s="24"/>
      <c r="G973" s="24"/>
      <c r="H973" s="24"/>
      <c r="I973" s="24">
        <v>252</v>
      </c>
      <c r="J973" s="24">
        <v>35537</v>
      </c>
    </row>
    <row r="974" spans="1:10" x14ac:dyDescent="0.2">
      <c r="A974" s="103">
        <v>18</v>
      </c>
      <c r="B974" s="27">
        <v>10062</v>
      </c>
      <c r="C974" s="27"/>
      <c r="D974" s="27"/>
      <c r="E974" s="27"/>
      <c r="F974" s="27"/>
      <c r="G974" s="27"/>
      <c r="H974" s="27"/>
      <c r="I974" s="27">
        <v>10062</v>
      </c>
      <c r="J974" s="26">
        <v>56869</v>
      </c>
    </row>
    <row r="975" spans="1:10" x14ac:dyDescent="0.2">
      <c r="A975" s="103">
        <v>19</v>
      </c>
      <c r="B975" s="20"/>
      <c r="C975" s="20"/>
      <c r="D975" s="20"/>
      <c r="E975" s="20"/>
      <c r="F975" s="20"/>
      <c r="G975" s="20"/>
      <c r="H975" s="20"/>
      <c r="I975" s="20"/>
      <c r="J975" s="20">
        <v>5437</v>
      </c>
    </row>
    <row r="976" spans="1:10" x14ac:dyDescent="0.2">
      <c r="A976" s="103">
        <v>20</v>
      </c>
      <c r="B976" s="24"/>
      <c r="C976" s="24"/>
      <c r="D976" s="24"/>
      <c r="E976" s="24"/>
      <c r="F976" s="24"/>
      <c r="G976" s="24"/>
      <c r="H976" s="24"/>
      <c r="I976" s="24"/>
      <c r="J976" s="24">
        <v>139</v>
      </c>
    </row>
    <row r="977" spans="1:10" x14ac:dyDescent="0.2">
      <c r="A977" s="103">
        <v>21</v>
      </c>
      <c r="B977" s="27"/>
      <c r="C977" s="27"/>
      <c r="D977" s="27"/>
      <c r="E977" s="27"/>
      <c r="F977" s="27"/>
      <c r="G977" s="27"/>
      <c r="H977" s="27"/>
      <c r="I977" s="27"/>
      <c r="J977" s="26">
        <v>5576</v>
      </c>
    </row>
    <row r="978" spans="1:10" x14ac:dyDescent="0.2">
      <c r="A978" s="103">
        <v>22</v>
      </c>
      <c r="B978" s="20">
        <v>422</v>
      </c>
      <c r="C978" s="20"/>
      <c r="D978" s="20">
        <v>27</v>
      </c>
      <c r="E978" s="20">
        <v>3</v>
      </c>
      <c r="F978" s="20">
        <v>81</v>
      </c>
      <c r="G978" s="20"/>
      <c r="H978" s="20"/>
      <c r="I978" s="20">
        <v>533</v>
      </c>
      <c r="J978" s="20">
        <v>3687</v>
      </c>
    </row>
    <row r="979" spans="1:10" x14ac:dyDescent="0.2">
      <c r="A979" s="103">
        <v>23</v>
      </c>
      <c r="B979" s="19"/>
      <c r="C979" s="19"/>
      <c r="D979" s="19">
        <v>13</v>
      </c>
      <c r="E979" s="19">
        <v>25</v>
      </c>
      <c r="F979" s="19">
        <v>10</v>
      </c>
      <c r="G979" s="19">
        <v>25</v>
      </c>
      <c r="H979" s="19"/>
      <c r="I979" s="19">
        <v>73</v>
      </c>
      <c r="J979" s="19">
        <v>1217</v>
      </c>
    </row>
    <row r="980" spans="1:10" x14ac:dyDescent="0.2">
      <c r="A980" s="103">
        <v>24</v>
      </c>
      <c r="B980" s="19"/>
      <c r="C980" s="19"/>
      <c r="D980" s="19"/>
      <c r="E980" s="19"/>
      <c r="F980" s="19"/>
      <c r="G980" s="19"/>
      <c r="H980" s="19"/>
      <c r="I980" s="19"/>
      <c r="J980" s="19">
        <v>423</v>
      </c>
    </row>
    <row r="981" spans="1:10" x14ac:dyDescent="0.2">
      <c r="A981" s="103">
        <v>25</v>
      </c>
      <c r="B981" s="19"/>
      <c r="C981" s="19"/>
      <c r="D981" s="19"/>
      <c r="E981" s="19"/>
      <c r="F981" s="19"/>
      <c r="G981" s="19"/>
      <c r="H981" s="19"/>
      <c r="I981" s="19"/>
      <c r="J981" s="19">
        <v>634</v>
      </c>
    </row>
    <row r="982" spans="1:10" x14ac:dyDescent="0.2">
      <c r="A982" s="103">
        <v>26</v>
      </c>
      <c r="B982" s="19"/>
      <c r="C982" s="19"/>
      <c r="D982" s="19"/>
      <c r="E982" s="19"/>
      <c r="F982" s="19"/>
      <c r="G982" s="19"/>
      <c r="H982" s="19"/>
      <c r="I982" s="19"/>
      <c r="J982" s="19">
        <v>60896</v>
      </c>
    </row>
    <row r="983" spans="1:10" x14ac:dyDescent="0.2">
      <c r="A983" s="103">
        <v>27</v>
      </c>
      <c r="B983" s="19"/>
      <c r="C983" s="19"/>
      <c r="D983" s="19"/>
      <c r="E983" s="19"/>
      <c r="F983" s="19"/>
      <c r="G983" s="19"/>
      <c r="H983" s="19"/>
      <c r="I983" s="19"/>
      <c r="J983" s="19">
        <v>2132</v>
      </c>
    </row>
    <row r="984" spans="1:10" x14ac:dyDescent="0.2">
      <c r="A984" s="103">
        <v>28</v>
      </c>
      <c r="B984" s="19"/>
      <c r="C984" s="19"/>
      <c r="D984" s="19"/>
      <c r="E984" s="19"/>
      <c r="F984" s="19"/>
      <c r="G984" s="19"/>
      <c r="H984" s="19"/>
      <c r="I984" s="19"/>
      <c r="J984" s="19">
        <v>87</v>
      </c>
    </row>
    <row r="985" spans="1:10" x14ac:dyDescent="0.2">
      <c r="A985" s="103">
        <v>29</v>
      </c>
      <c r="B985" s="19"/>
      <c r="C985" s="19"/>
      <c r="D985" s="19"/>
      <c r="E985" s="19"/>
      <c r="F985" s="19"/>
      <c r="G985" s="19"/>
      <c r="H985" s="19"/>
      <c r="I985" s="19"/>
      <c r="J985" s="19">
        <v>9</v>
      </c>
    </row>
    <row r="986" spans="1:10" x14ac:dyDescent="0.2">
      <c r="A986" s="103">
        <v>30</v>
      </c>
      <c r="B986" s="19"/>
      <c r="C986" s="19"/>
      <c r="D986" s="19"/>
      <c r="E986" s="19"/>
      <c r="F986" s="19"/>
      <c r="G986" s="19"/>
      <c r="H986" s="19"/>
      <c r="I986" s="19"/>
      <c r="J986" s="19">
        <v>3680</v>
      </c>
    </row>
    <row r="987" spans="1:10" x14ac:dyDescent="0.2">
      <c r="A987" s="103">
        <v>31</v>
      </c>
      <c r="B987" s="19">
        <v>355</v>
      </c>
      <c r="C987" s="19"/>
      <c r="D987" s="19"/>
      <c r="E987" s="19"/>
      <c r="F987" s="19"/>
      <c r="G987" s="19"/>
      <c r="H987" s="19"/>
      <c r="I987" s="19">
        <v>355</v>
      </c>
      <c r="J987" s="19">
        <v>532</v>
      </c>
    </row>
    <row r="988" spans="1:10" x14ac:dyDescent="0.2">
      <c r="A988" s="103">
        <v>32</v>
      </c>
      <c r="B988" s="19"/>
      <c r="C988" s="19"/>
      <c r="D988" s="19"/>
      <c r="E988" s="19"/>
      <c r="F988" s="19"/>
      <c r="G988" s="19"/>
      <c r="H988" s="19"/>
      <c r="I988" s="19"/>
      <c r="J988" s="19">
        <v>67</v>
      </c>
    </row>
    <row r="989" spans="1:10" x14ac:dyDescent="0.2">
      <c r="A989" s="103">
        <v>33</v>
      </c>
      <c r="B989" s="19"/>
      <c r="C989" s="19"/>
      <c r="D989" s="19"/>
      <c r="E989" s="19"/>
      <c r="F989" s="19"/>
      <c r="G989" s="19"/>
      <c r="H989" s="19"/>
      <c r="I989" s="19"/>
      <c r="J989" s="19">
        <v>21</v>
      </c>
    </row>
    <row r="990" spans="1:10" x14ac:dyDescent="0.2">
      <c r="A990" s="103">
        <v>34</v>
      </c>
      <c r="B990" s="19"/>
      <c r="C990" s="19"/>
      <c r="D990" s="19"/>
      <c r="E990" s="19"/>
      <c r="F990" s="19"/>
      <c r="G990" s="19"/>
      <c r="H990" s="19"/>
      <c r="I990" s="19"/>
      <c r="J990" s="19">
        <v>118</v>
      </c>
    </row>
    <row r="991" spans="1:10" x14ac:dyDescent="0.2">
      <c r="A991" s="103">
        <v>35</v>
      </c>
      <c r="B991" s="19"/>
      <c r="C991" s="19"/>
      <c r="D991" s="19"/>
      <c r="E991" s="19"/>
      <c r="F991" s="19"/>
      <c r="G991" s="19"/>
      <c r="H991" s="19"/>
      <c r="I991" s="19"/>
      <c r="J991" s="19">
        <v>2911</v>
      </c>
    </row>
    <row r="992" spans="1:10" x14ac:dyDescent="0.2">
      <c r="A992" s="103">
        <v>36</v>
      </c>
      <c r="B992" s="19"/>
      <c r="C992" s="19"/>
      <c r="D992" s="19"/>
      <c r="E992" s="19"/>
      <c r="F992" s="19"/>
      <c r="G992" s="19"/>
      <c r="H992" s="19"/>
      <c r="I992" s="19"/>
      <c r="J992" s="19">
        <v>3</v>
      </c>
    </row>
    <row r="993" spans="1:10" x14ac:dyDescent="0.2">
      <c r="A993" s="100"/>
      <c r="B993" s="19"/>
      <c r="C993" s="19"/>
      <c r="D993" s="19"/>
      <c r="E993" s="19"/>
      <c r="F993" s="19"/>
      <c r="G993" s="19"/>
      <c r="H993" s="19"/>
      <c r="I993" s="19"/>
      <c r="J993" s="19"/>
    </row>
    <row r="994" spans="1:10" x14ac:dyDescent="0.2">
      <c r="A994" s="103">
        <v>37</v>
      </c>
      <c r="B994" s="19"/>
      <c r="C994" s="19"/>
      <c r="D994" s="19"/>
      <c r="E994" s="19"/>
      <c r="F994" s="19"/>
      <c r="G994" s="19"/>
      <c r="H994" s="19"/>
      <c r="I994" s="19"/>
      <c r="J994" s="19" t="s">
        <v>187</v>
      </c>
    </row>
    <row r="995" spans="1:10" x14ac:dyDescent="0.2">
      <c r="A995" s="103">
        <v>38</v>
      </c>
      <c r="B995" s="19"/>
      <c r="C995" s="19"/>
      <c r="D995" s="19"/>
      <c r="E995" s="19"/>
      <c r="F995" s="19"/>
      <c r="G995" s="19"/>
      <c r="H995" s="19"/>
      <c r="I995" s="19"/>
      <c r="J995" s="19" t="s">
        <v>188</v>
      </c>
    </row>
    <row r="996" spans="1:10" x14ac:dyDescent="0.2">
      <c r="A996" s="103">
        <v>39</v>
      </c>
      <c r="B996" s="19"/>
      <c r="C996" s="19"/>
      <c r="D996" s="19"/>
      <c r="E996" s="19"/>
      <c r="F996" s="19"/>
      <c r="G996" s="19"/>
      <c r="H996" s="19"/>
      <c r="I996" s="19"/>
      <c r="J996" s="19" t="s">
        <v>189</v>
      </c>
    </row>
    <row r="997" spans="1:10" x14ac:dyDescent="0.2">
      <c r="A997" s="103">
        <v>40</v>
      </c>
      <c r="B997" s="19"/>
      <c r="C997" s="19"/>
      <c r="D997" s="19"/>
      <c r="E997" s="19"/>
      <c r="F997" s="19"/>
      <c r="G997" s="19"/>
      <c r="H997" s="19"/>
      <c r="I997" s="19"/>
      <c r="J997" s="19" t="s">
        <v>190</v>
      </c>
    </row>
    <row r="998" spans="1:10" x14ac:dyDescent="0.2">
      <c r="A998" s="103">
        <v>41</v>
      </c>
      <c r="B998" s="19"/>
      <c r="C998" s="19"/>
      <c r="D998" s="19"/>
      <c r="E998" s="19"/>
      <c r="F998" s="19"/>
      <c r="G998" s="19"/>
      <c r="H998" s="19"/>
      <c r="I998" s="19"/>
      <c r="J998" s="19" t="s">
        <v>191</v>
      </c>
    </row>
    <row r="999" spans="1:10" x14ac:dyDescent="0.2">
      <c r="A999" s="103">
        <v>42</v>
      </c>
      <c r="B999" s="19"/>
      <c r="C999" s="19"/>
      <c r="D999" s="19"/>
      <c r="E999" s="19"/>
      <c r="F999" s="19"/>
      <c r="G999" s="19"/>
      <c r="H999" s="19"/>
      <c r="I999" s="19"/>
      <c r="J999" s="19">
        <v>29</v>
      </c>
    </row>
    <row r="1000" spans="1:10" x14ac:dyDescent="0.2">
      <c r="A1000" s="103">
        <v>43</v>
      </c>
      <c r="B1000" s="19"/>
      <c r="C1000" s="19"/>
      <c r="D1000" s="19"/>
      <c r="E1000" s="19"/>
      <c r="F1000" s="19"/>
      <c r="G1000" s="19"/>
      <c r="H1000" s="19"/>
      <c r="I1000" s="19"/>
      <c r="J1000" s="19">
        <v>32</v>
      </c>
    </row>
    <row r="1001" spans="1:10" x14ac:dyDescent="0.2">
      <c r="A1001" s="103">
        <v>44</v>
      </c>
      <c r="B1001" s="19"/>
      <c r="C1001" s="19"/>
      <c r="D1001" s="19"/>
      <c r="E1001" s="19"/>
      <c r="F1001" s="19"/>
      <c r="G1001" s="19"/>
      <c r="H1001" s="19"/>
      <c r="I1001" s="19"/>
      <c r="J1001" s="19">
        <v>21</v>
      </c>
    </row>
    <row r="1002" spans="1:10" x14ac:dyDescent="0.2">
      <c r="A1002" s="103">
        <v>45</v>
      </c>
      <c r="B1002" s="19"/>
      <c r="C1002" s="19"/>
      <c r="D1002" s="19"/>
      <c r="E1002" s="19"/>
      <c r="F1002" s="19"/>
      <c r="G1002" s="19"/>
      <c r="H1002" s="19"/>
      <c r="I1002" s="19"/>
      <c r="J1002" s="19">
        <v>331</v>
      </c>
    </row>
    <row r="1003" spans="1:10" x14ac:dyDescent="0.2">
      <c r="A1003" s="103">
        <v>46</v>
      </c>
      <c r="B1003" s="19"/>
      <c r="C1003" s="19"/>
      <c r="D1003" s="19"/>
      <c r="E1003" s="19"/>
      <c r="F1003" s="19"/>
      <c r="G1003" s="19"/>
      <c r="H1003" s="19"/>
      <c r="I1003" s="19"/>
      <c r="J1003" s="19" t="s">
        <v>167</v>
      </c>
    </row>
    <row r="1004" spans="1:10" x14ac:dyDescent="0.2">
      <c r="A1004" s="103">
        <v>47</v>
      </c>
      <c r="B1004" s="24"/>
      <c r="C1004" s="24"/>
      <c r="D1004" s="24"/>
      <c r="E1004" s="24"/>
      <c r="F1004" s="24"/>
      <c r="G1004" s="24"/>
      <c r="H1004" s="24"/>
      <c r="I1004" s="24"/>
      <c r="J1004" s="24">
        <v>12</v>
      </c>
    </row>
    <row r="1005" spans="1:10" x14ac:dyDescent="0.2">
      <c r="A1005" s="103">
        <v>48</v>
      </c>
      <c r="B1005" s="28"/>
      <c r="C1005" s="28"/>
      <c r="D1005" s="28"/>
      <c r="E1005" s="28"/>
      <c r="F1005" s="28"/>
      <c r="G1005" s="28"/>
      <c r="H1005" s="28"/>
      <c r="I1005" s="28"/>
      <c r="J1005" s="104" t="s">
        <v>192</v>
      </c>
    </row>
    <row r="1006" spans="1:10" x14ac:dyDescent="0.2">
      <c r="A1006" s="103">
        <v>49</v>
      </c>
      <c r="B1006" s="28">
        <v>41262</v>
      </c>
      <c r="C1006" s="28">
        <v>44373</v>
      </c>
      <c r="D1006" s="28">
        <v>7398</v>
      </c>
      <c r="E1006" s="28">
        <v>9388</v>
      </c>
      <c r="F1006" s="28">
        <v>13414</v>
      </c>
      <c r="G1006" s="28">
        <v>449</v>
      </c>
      <c r="H1006" s="28">
        <v>3623</v>
      </c>
      <c r="I1006" s="28">
        <v>119907</v>
      </c>
      <c r="J1006" s="104">
        <v>799352</v>
      </c>
    </row>
    <row r="1007" spans="1:10" x14ac:dyDescent="0.2">
      <c r="A1007" s="90">
        <v>50</v>
      </c>
      <c r="B1007" s="26"/>
      <c r="C1007" s="26"/>
      <c r="D1007" s="26"/>
      <c r="E1007" s="26"/>
      <c r="F1007" s="26"/>
      <c r="G1007" s="26"/>
      <c r="H1007" s="26"/>
      <c r="I1007" s="26"/>
      <c r="J1007" s="26">
        <v>1186</v>
      </c>
    </row>
    <row r="1008" spans="1:10" x14ac:dyDescent="0.2">
      <c r="A1008" s="67"/>
      <c r="B1008" s="23"/>
      <c r="C1008" s="23"/>
      <c r="D1008" s="23"/>
      <c r="E1008" s="23"/>
      <c r="F1008" s="23"/>
      <c r="G1008" s="23"/>
      <c r="H1008" s="23"/>
      <c r="I1008" s="23"/>
      <c r="J1008" s="23"/>
    </row>
    <row r="1009" spans="1:11" x14ac:dyDescent="0.2">
      <c r="A1009" s="67"/>
      <c r="B1009" s="18">
        <f>SUM(B955:B965)-B966</f>
        <v>0</v>
      </c>
      <c r="C1009" s="18">
        <f t="shared" ref="C1009:J1009" si="131">SUM(C955:C965)-C966</f>
        <v>0</v>
      </c>
      <c r="D1009" s="18">
        <f t="shared" si="131"/>
        <v>0</v>
      </c>
      <c r="E1009" s="18">
        <f t="shared" si="131"/>
        <v>0</v>
      </c>
      <c r="F1009" s="18">
        <f t="shared" si="131"/>
        <v>0</v>
      </c>
      <c r="G1009" s="18">
        <f t="shared" si="131"/>
        <v>0</v>
      </c>
      <c r="H1009" s="18">
        <f t="shared" si="131"/>
        <v>0</v>
      </c>
      <c r="I1009" s="18">
        <f t="shared" si="131"/>
        <v>0</v>
      </c>
      <c r="J1009" s="18">
        <f t="shared" si="131"/>
        <v>0</v>
      </c>
    </row>
    <row r="1010" spans="1:11" x14ac:dyDescent="0.2">
      <c r="A1010" s="67"/>
      <c r="B1010" s="18">
        <f>SUM(B967:B969)-B970</f>
        <v>0</v>
      </c>
      <c r="C1010" s="18">
        <f t="shared" ref="C1010:J1010" si="132">SUM(C967:C969)-C970</f>
        <v>0</v>
      </c>
      <c r="D1010" s="18">
        <f t="shared" si="132"/>
        <v>0</v>
      </c>
      <c r="E1010" s="18">
        <f t="shared" si="132"/>
        <v>0</v>
      </c>
      <c r="F1010" s="18">
        <f t="shared" si="132"/>
        <v>0</v>
      </c>
      <c r="G1010" s="18">
        <f t="shared" si="132"/>
        <v>0</v>
      </c>
      <c r="H1010" s="18">
        <f t="shared" si="132"/>
        <v>0</v>
      </c>
      <c r="I1010" s="18">
        <f t="shared" si="132"/>
        <v>0</v>
      </c>
      <c r="J1010" s="18">
        <f t="shared" si="132"/>
        <v>0</v>
      </c>
    </row>
    <row r="1011" spans="1:11" x14ac:dyDescent="0.2">
      <c r="A1011" s="67"/>
      <c r="B1011" s="18">
        <f>SUM(B971:B973)-B974</f>
        <v>0</v>
      </c>
      <c r="C1011" s="18">
        <f t="shared" ref="C1011:J1011" si="133">SUM(C971:C973)-C974</f>
        <v>0</v>
      </c>
      <c r="D1011" s="18">
        <f t="shared" si="133"/>
        <v>0</v>
      </c>
      <c r="E1011" s="18">
        <f t="shared" si="133"/>
        <v>0</v>
      </c>
      <c r="F1011" s="18">
        <f t="shared" si="133"/>
        <v>0</v>
      </c>
      <c r="G1011" s="18">
        <f t="shared" si="133"/>
        <v>0</v>
      </c>
      <c r="H1011" s="18">
        <f t="shared" si="133"/>
        <v>0</v>
      </c>
      <c r="I1011" s="18">
        <f t="shared" si="133"/>
        <v>0</v>
      </c>
      <c r="J1011" s="18">
        <f t="shared" si="133"/>
        <v>0</v>
      </c>
    </row>
    <row r="1012" spans="1:11" x14ac:dyDescent="0.2">
      <c r="A1012" s="67"/>
      <c r="B1012" s="18">
        <f>SUM(B975:B976)-B977</f>
        <v>0</v>
      </c>
      <c r="C1012" s="18">
        <f t="shared" ref="C1012:J1012" si="134">SUM(C975:C976)-C977</f>
        <v>0</v>
      </c>
      <c r="D1012" s="18">
        <f t="shared" si="134"/>
        <v>0</v>
      </c>
      <c r="E1012" s="18">
        <f t="shared" si="134"/>
        <v>0</v>
      </c>
      <c r="F1012" s="18">
        <f t="shared" si="134"/>
        <v>0</v>
      </c>
      <c r="G1012" s="18">
        <f t="shared" si="134"/>
        <v>0</v>
      </c>
      <c r="H1012" s="18">
        <f t="shared" si="134"/>
        <v>0</v>
      </c>
      <c r="I1012" s="18">
        <f t="shared" si="134"/>
        <v>0</v>
      </c>
      <c r="J1012" s="18">
        <f t="shared" si="134"/>
        <v>0</v>
      </c>
    </row>
    <row r="1013" spans="1:11" x14ac:dyDescent="0.2">
      <c r="A1013" s="67"/>
      <c r="B1013" s="18">
        <f>SUM(B994:B1004)-B1005</f>
        <v>0</v>
      </c>
      <c r="C1013" s="18">
        <f t="shared" ref="C1013:J1013" si="135">SUM(C994:C1004)-C1005</f>
        <v>0</v>
      </c>
      <c r="D1013" s="18">
        <f t="shared" si="135"/>
        <v>0</v>
      </c>
      <c r="E1013" s="18">
        <f t="shared" si="135"/>
        <v>0</v>
      </c>
      <c r="F1013" s="18">
        <f t="shared" si="135"/>
        <v>0</v>
      </c>
      <c r="G1013" s="18">
        <f t="shared" si="135"/>
        <v>0</v>
      </c>
      <c r="H1013" s="18">
        <f t="shared" si="135"/>
        <v>0</v>
      </c>
      <c r="I1013" s="18">
        <f t="shared" si="135"/>
        <v>0</v>
      </c>
      <c r="J1013" s="18" t="e">
        <f t="shared" si="135"/>
        <v>#VALUE!</v>
      </c>
    </row>
    <row r="1014" spans="1:11" x14ac:dyDescent="0.2">
      <c r="A1014" s="67"/>
      <c r="B1014" s="18">
        <f>B966+B970+B974+B977+SUM(B978:B992)+B1005-B1006</f>
        <v>0</v>
      </c>
      <c r="C1014" s="18">
        <f t="shared" ref="C1014:J1014" si="136">C966+C970+C974+C977+SUM(C978:C992)+C1005-C1006</f>
        <v>0</v>
      </c>
      <c r="D1014" s="18">
        <f t="shared" si="136"/>
        <v>0</v>
      </c>
      <c r="E1014" s="18">
        <f t="shared" si="136"/>
        <v>0</v>
      </c>
      <c r="F1014" s="18">
        <f t="shared" si="136"/>
        <v>0</v>
      </c>
      <c r="G1014" s="18">
        <f t="shared" si="136"/>
        <v>0</v>
      </c>
      <c r="H1014" s="18">
        <f t="shared" si="136"/>
        <v>0</v>
      </c>
      <c r="I1014" s="18">
        <f t="shared" si="136"/>
        <v>0</v>
      </c>
      <c r="J1014" s="18" t="e">
        <f t="shared" si="136"/>
        <v>#VALUE!</v>
      </c>
    </row>
    <row r="1015" spans="1:11" x14ac:dyDescent="0.2">
      <c r="A1015" s="67"/>
      <c r="B1015" s="23"/>
      <c r="C1015" s="23"/>
      <c r="D1015" s="23"/>
      <c r="E1015" s="23"/>
      <c r="F1015" s="23"/>
      <c r="G1015" s="23"/>
      <c r="H1015" s="23"/>
      <c r="I1015" s="23"/>
      <c r="J1015" s="23"/>
    </row>
    <row r="1016" spans="1:11" x14ac:dyDescent="0.2">
      <c r="A1016" s="66" t="s">
        <v>181</v>
      </c>
      <c r="B1016" s="23"/>
      <c r="C1016" s="23"/>
      <c r="D1016" s="23"/>
      <c r="E1016" s="23"/>
      <c r="F1016" s="23"/>
      <c r="G1016" s="23"/>
      <c r="H1016" s="23"/>
      <c r="I1016" s="23"/>
      <c r="J1016" s="23"/>
    </row>
    <row r="1018" spans="1:11" x14ac:dyDescent="0.2">
      <c r="A1018" s="141" t="s">
        <v>694</v>
      </c>
      <c r="B1018" s="142"/>
      <c r="C1018" s="142"/>
      <c r="D1018" s="142"/>
      <c r="E1018" s="142"/>
      <c r="F1018" s="142"/>
      <c r="G1018" s="142"/>
      <c r="H1018" s="142"/>
      <c r="I1018" s="142"/>
      <c r="J1018" s="142"/>
      <c r="K1018" s="143"/>
    </row>
    <row r="1019" spans="1:11" ht="67.5" x14ac:dyDescent="0.2">
      <c r="A1019" s="34" t="s">
        <v>11</v>
      </c>
      <c r="B1019" s="105" t="s">
        <v>260</v>
      </c>
      <c r="C1019" s="105" t="s">
        <v>12</v>
      </c>
      <c r="D1019" s="105" t="s">
        <v>269</v>
      </c>
      <c r="E1019" s="105" t="s">
        <v>274</v>
      </c>
      <c r="F1019" s="105" t="s">
        <v>520</v>
      </c>
      <c r="G1019" s="105" t="s">
        <v>269</v>
      </c>
      <c r="H1019" s="105" t="s">
        <v>276</v>
      </c>
      <c r="I1019" s="105" t="s">
        <v>13</v>
      </c>
      <c r="J1019" s="105" t="s">
        <v>292</v>
      </c>
      <c r="K1019" s="105" t="s">
        <v>293</v>
      </c>
    </row>
    <row r="1020" spans="1:11" x14ac:dyDescent="0.2">
      <c r="A1020" s="4" t="s">
        <v>14</v>
      </c>
      <c r="B1020" s="20">
        <v>877</v>
      </c>
      <c r="C1020" s="20"/>
      <c r="D1020" s="20">
        <v>877</v>
      </c>
      <c r="E1020" s="20"/>
      <c r="F1020" s="20"/>
      <c r="G1020" s="20"/>
      <c r="H1020" s="20">
        <v>273</v>
      </c>
      <c r="I1020" s="20"/>
      <c r="J1020" s="20">
        <v>1150</v>
      </c>
      <c r="K1020" s="20"/>
    </row>
    <row r="1021" spans="1:11" x14ac:dyDescent="0.2">
      <c r="A1021" s="6" t="s">
        <v>15</v>
      </c>
      <c r="B1021" s="19"/>
      <c r="C1021" s="19"/>
      <c r="D1021" s="19"/>
      <c r="E1021" s="19"/>
      <c r="F1021" s="19"/>
      <c r="G1021" s="19"/>
      <c r="H1021" s="19">
        <v>23</v>
      </c>
      <c r="I1021" s="19"/>
      <c r="J1021" s="19">
        <v>23</v>
      </c>
      <c r="K1021" s="19"/>
    </row>
    <row r="1022" spans="1:11" x14ac:dyDescent="0.2">
      <c r="A1022" s="6" t="s">
        <v>16</v>
      </c>
      <c r="B1022" s="19"/>
      <c r="C1022" s="19"/>
      <c r="D1022" s="19"/>
      <c r="E1022" s="19"/>
      <c r="F1022" s="19"/>
      <c r="G1022" s="19"/>
      <c r="H1022" s="19">
        <v>14</v>
      </c>
      <c r="I1022" s="19"/>
      <c r="J1022" s="19">
        <v>14</v>
      </c>
      <c r="K1022" s="19"/>
    </row>
    <row r="1023" spans="1:11" x14ac:dyDescent="0.2">
      <c r="A1023" s="7" t="s">
        <v>17</v>
      </c>
      <c r="B1023" s="24">
        <v>281</v>
      </c>
      <c r="C1023" s="24"/>
      <c r="D1023" s="24">
        <v>281</v>
      </c>
      <c r="E1023" s="24"/>
      <c r="F1023" s="24"/>
      <c r="G1023" s="24"/>
      <c r="H1023" s="24"/>
      <c r="I1023" s="24">
        <v>127</v>
      </c>
      <c r="J1023" s="24">
        <v>408</v>
      </c>
      <c r="K1023" s="24"/>
    </row>
    <row r="1024" spans="1:11" x14ac:dyDescent="0.2">
      <c r="A1024" s="63" t="s">
        <v>18</v>
      </c>
      <c r="B1024" s="26">
        <v>1158</v>
      </c>
      <c r="C1024" s="26"/>
      <c r="D1024" s="26">
        <v>1158</v>
      </c>
      <c r="E1024" s="26"/>
      <c r="F1024" s="26"/>
      <c r="G1024" s="26"/>
      <c r="H1024" s="26">
        <v>310</v>
      </c>
      <c r="I1024" s="26">
        <v>127</v>
      </c>
      <c r="J1024" s="26">
        <v>1595</v>
      </c>
      <c r="K1024" s="26"/>
    </row>
    <row r="1025" spans="1:11" ht="25.5" x14ac:dyDescent="0.2">
      <c r="A1025" s="108" t="s">
        <v>19</v>
      </c>
      <c r="B1025" s="109"/>
      <c r="C1025" s="109"/>
      <c r="D1025" s="109"/>
      <c r="E1025" s="109"/>
      <c r="F1025" s="109"/>
      <c r="G1025" s="109"/>
      <c r="H1025" s="109"/>
      <c r="I1025" s="109"/>
      <c r="J1025" s="109"/>
      <c r="K1025" s="109"/>
    </row>
    <row r="1026" spans="1:11" ht="25.5" x14ac:dyDescent="0.2">
      <c r="A1026" s="17" t="s">
        <v>20</v>
      </c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</row>
    <row r="1027" spans="1:11" x14ac:dyDescent="0.2">
      <c r="A1027" s="6" t="s">
        <v>21</v>
      </c>
      <c r="B1027" s="19">
        <v>2506</v>
      </c>
      <c r="C1027" s="19">
        <v>49744</v>
      </c>
      <c r="D1027" s="19">
        <v>52250</v>
      </c>
      <c r="E1027" s="19">
        <v>2702</v>
      </c>
      <c r="F1027" s="19"/>
      <c r="G1027" s="19">
        <v>2702</v>
      </c>
      <c r="H1027" s="19"/>
      <c r="I1027" s="19"/>
      <c r="J1027" s="19">
        <v>57818</v>
      </c>
      <c r="K1027" s="19">
        <v>2866</v>
      </c>
    </row>
    <row r="1028" spans="1:11" x14ac:dyDescent="0.2">
      <c r="A1028" s="6" t="s">
        <v>22</v>
      </c>
      <c r="B1028" s="19"/>
      <c r="C1028" s="19">
        <v>317</v>
      </c>
      <c r="D1028" s="19">
        <v>317</v>
      </c>
      <c r="E1028" s="19"/>
      <c r="F1028" s="19"/>
      <c r="G1028" s="19"/>
      <c r="H1028" s="19"/>
      <c r="I1028" s="19"/>
      <c r="J1028" s="19">
        <v>317</v>
      </c>
      <c r="K1028" s="19"/>
    </row>
    <row r="1029" spans="1:11" x14ac:dyDescent="0.2">
      <c r="A1029" s="6" t="s">
        <v>23</v>
      </c>
      <c r="B1029" s="19">
        <v>93</v>
      </c>
      <c r="C1029" s="19">
        <v>6347</v>
      </c>
      <c r="D1029" s="19">
        <v>6440</v>
      </c>
      <c r="E1029" s="19"/>
      <c r="F1029" s="19"/>
      <c r="G1029" s="19"/>
      <c r="H1029" s="19"/>
      <c r="I1029" s="19"/>
      <c r="J1029" s="19">
        <v>6440</v>
      </c>
      <c r="K1029" s="19">
        <v>1660</v>
      </c>
    </row>
    <row r="1030" spans="1:11" x14ac:dyDescent="0.2">
      <c r="A1030" s="6" t="s">
        <v>24</v>
      </c>
      <c r="B1030" s="19">
        <v>463</v>
      </c>
      <c r="C1030" s="19">
        <v>3402</v>
      </c>
      <c r="D1030" s="19">
        <v>3865</v>
      </c>
      <c r="E1030" s="19"/>
      <c r="F1030" s="19"/>
      <c r="G1030" s="19"/>
      <c r="H1030" s="19"/>
      <c r="I1030" s="19"/>
      <c r="J1030" s="19">
        <v>3865</v>
      </c>
      <c r="K1030" s="19">
        <v>1072</v>
      </c>
    </row>
    <row r="1031" spans="1:11" x14ac:dyDescent="0.2">
      <c r="A1031" s="6" t="s">
        <v>25</v>
      </c>
      <c r="B1031" s="19">
        <v>973</v>
      </c>
      <c r="C1031" s="19">
        <v>5504</v>
      </c>
      <c r="D1031" s="19">
        <v>6477</v>
      </c>
      <c r="E1031" s="19"/>
      <c r="F1031" s="19"/>
      <c r="G1031" s="19"/>
      <c r="H1031" s="19"/>
      <c r="I1031" s="19"/>
      <c r="J1031" s="19">
        <v>6477</v>
      </c>
      <c r="K1031" s="19"/>
    </row>
    <row r="1032" spans="1:11" x14ac:dyDescent="0.2">
      <c r="A1032" s="6" t="s">
        <v>26</v>
      </c>
      <c r="B1032" s="19"/>
      <c r="C1032" s="19">
        <v>510</v>
      </c>
      <c r="D1032" s="19">
        <v>510</v>
      </c>
      <c r="E1032" s="19"/>
      <c r="F1032" s="19"/>
      <c r="G1032" s="19"/>
      <c r="H1032" s="19"/>
      <c r="I1032" s="19"/>
      <c r="J1032" s="19">
        <v>510</v>
      </c>
      <c r="K1032" s="19">
        <v>69</v>
      </c>
    </row>
    <row r="1033" spans="1:11" x14ac:dyDescent="0.2">
      <c r="A1033" s="6" t="s">
        <v>27</v>
      </c>
      <c r="B1033" s="19">
        <v>151</v>
      </c>
      <c r="C1033" s="19">
        <v>5869</v>
      </c>
      <c r="D1033" s="19">
        <v>6020</v>
      </c>
      <c r="E1033" s="19"/>
      <c r="F1033" s="19"/>
      <c r="G1033" s="19"/>
      <c r="H1033" s="19"/>
      <c r="I1033" s="19"/>
      <c r="J1033" s="19">
        <v>6020</v>
      </c>
      <c r="K1033" s="19">
        <v>1056</v>
      </c>
    </row>
    <row r="1034" spans="1:11" x14ac:dyDescent="0.2">
      <c r="A1034" s="6" t="s">
        <v>28</v>
      </c>
      <c r="B1034" s="19">
        <v>388</v>
      </c>
      <c r="C1034" s="19">
        <v>2344</v>
      </c>
      <c r="D1034" s="19">
        <v>2732</v>
      </c>
      <c r="E1034" s="19"/>
      <c r="F1034" s="19"/>
      <c r="G1034" s="19"/>
      <c r="H1034" s="19"/>
      <c r="I1034" s="19"/>
      <c r="J1034" s="19">
        <v>2732</v>
      </c>
      <c r="K1034" s="19"/>
    </row>
    <row r="1035" spans="1:11" x14ac:dyDescent="0.2">
      <c r="A1035" s="6" t="s">
        <v>29</v>
      </c>
      <c r="B1035" s="19">
        <v>10</v>
      </c>
      <c r="C1035" s="19">
        <v>404</v>
      </c>
      <c r="D1035" s="19">
        <v>414</v>
      </c>
      <c r="E1035" s="19"/>
      <c r="F1035" s="19"/>
      <c r="G1035" s="19"/>
      <c r="H1035" s="19"/>
      <c r="I1035" s="19"/>
      <c r="J1035" s="19">
        <v>414</v>
      </c>
      <c r="K1035" s="19"/>
    </row>
    <row r="1036" spans="1:11" x14ac:dyDescent="0.2">
      <c r="A1036" s="6" t="s">
        <v>30</v>
      </c>
      <c r="B1036" s="19">
        <v>17</v>
      </c>
      <c r="C1036" s="19">
        <v>1098</v>
      </c>
      <c r="D1036" s="19">
        <v>1115</v>
      </c>
      <c r="E1036" s="19"/>
      <c r="F1036" s="19"/>
      <c r="G1036" s="19"/>
      <c r="H1036" s="19"/>
      <c r="I1036" s="19"/>
      <c r="J1036" s="19">
        <v>1115</v>
      </c>
      <c r="K1036" s="19"/>
    </row>
    <row r="1037" spans="1:11" x14ac:dyDescent="0.2">
      <c r="A1037" s="7" t="s">
        <v>31</v>
      </c>
      <c r="B1037" s="24">
        <v>1133</v>
      </c>
      <c r="C1037" s="24">
        <v>11346</v>
      </c>
      <c r="D1037" s="24">
        <v>12479</v>
      </c>
      <c r="E1037" s="24"/>
      <c r="F1037" s="24"/>
      <c r="G1037" s="24"/>
      <c r="H1037" s="24"/>
      <c r="I1037" s="24"/>
      <c r="J1037" s="24">
        <v>12479</v>
      </c>
      <c r="K1037" s="24"/>
    </row>
    <row r="1038" spans="1:11" x14ac:dyDescent="0.2">
      <c r="A1038" s="63" t="s">
        <v>18</v>
      </c>
      <c r="B1038" s="26">
        <v>5734</v>
      </c>
      <c r="C1038" s="26">
        <v>86885</v>
      </c>
      <c r="D1038" s="26">
        <v>92619</v>
      </c>
      <c r="E1038" s="26">
        <v>2702</v>
      </c>
      <c r="F1038" s="26"/>
      <c r="G1038" s="26">
        <v>2702</v>
      </c>
      <c r="H1038" s="26"/>
      <c r="I1038" s="26"/>
      <c r="J1038" s="62">
        <v>102044</v>
      </c>
      <c r="K1038" s="26">
        <v>6723</v>
      </c>
    </row>
    <row r="1039" spans="1:11" ht="25.5" x14ac:dyDescent="0.2">
      <c r="A1039" s="17" t="s">
        <v>32</v>
      </c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</row>
    <row r="1040" spans="1:11" x14ac:dyDescent="0.2">
      <c r="A1040" s="6" t="s">
        <v>33</v>
      </c>
      <c r="B1040" s="19">
        <v>2633</v>
      </c>
      <c r="C1040" s="19">
        <v>7426</v>
      </c>
      <c r="D1040" s="19">
        <v>10089</v>
      </c>
      <c r="E1040" s="19"/>
      <c r="F1040" s="19"/>
      <c r="G1040" s="19"/>
      <c r="H1040" s="19"/>
      <c r="I1040" s="19"/>
      <c r="J1040" s="19">
        <v>10089</v>
      </c>
      <c r="K1040" s="19"/>
    </row>
    <row r="1041" spans="1:11" x14ac:dyDescent="0.2">
      <c r="A1041" s="6" t="s">
        <v>34</v>
      </c>
      <c r="B1041" s="19">
        <v>404</v>
      </c>
      <c r="C1041" s="19">
        <v>493</v>
      </c>
      <c r="D1041" s="19">
        <v>897</v>
      </c>
      <c r="E1041" s="19"/>
      <c r="F1041" s="19"/>
      <c r="G1041" s="19"/>
      <c r="H1041" s="19"/>
      <c r="I1041" s="19"/>
      <c r="J1041" s="19">
        <v>897</v>
      </c>
      <c r="K1041" s="19"/>
    </row>
    <row r="1042" spans="1:11" x14ac:dyDescent="0.2">
      <c r="A1042" s="7" t="s">
        <v>35</v>
      </c>
      <c r="B1042" s="24">
        <v>755</v>
      </c>
      <c r="C1042" s="24">
        <v>4529</v>
      </c>
      <c r="D1042" s="24">
        <v>5284</v>
      </c>
      <c r="E1042" s="24"/>
      <c r="F1042" s="24"/>
      <c r="G1042" s="24"/>
      <c r="H1042" s="24"/>
      <c r="I1042" s="24"/>
      <c r="J1042" s="24">
        <v>5284</v>
      </c>
      <c r="K1042" s="24"/>
    </row>
    <row r="1043" spans="1:11" x14ac:dyDescent="0.2">
      <c r="A1043" s="63" t="s">
        <v>18</v>
      </c>
      <c r="B1043" s="69">
        <v>3822</v>
      </c>
      <c r="C1043" s="26">
        <v>12448</v>
      </c>
      <c r="D1043" s="26">
        <v>16270</v>
      </c>
      <c r="E1043" s="26"/>
      <c r="F1043" s="26"/>
      <c r="G1043" s="26"/>
      <c r="H1043" s="26"/>
      <c r="I1043" s="26"/>
      <c r="J1043" s="26">
        <v>16270</v>
      </c>
      <c r="K1043" s="26"/>
    </row>
    <row r="1044" spans="1:11" ht="25.5" x14ac:dyDescent="0.2">
      <c r="A1044" s="17" t="s">
        <v>36</v>
      </c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</row>
    <row r="1045" spans="1:11" x14ac:dyDescent="0.2">
      <c r="A1045" s="6" t="s">
        <v>37</v>
      </c>
      <c r="B1045" s="19">
        <v>2405</v>
      </c>
      <c r="C1045" s="19">
        <v>2994</v>
      </c>
      <c r="D1045" s="19">
        <v>5399</v>
      </c>
      <c r="E1045" s="19"/>
      <c r="F1045" s="19">
        <v>849</v>
      </c>
      <c r="G1045" s="19">
        <v>849</v>
      </c>
      <c r="H1045" s="19">
        <v>1297</v>
      </c>
      <c r="I1045" s="19"/>
      <c r="J1045" s="19">
        <v>7545</v>
      </c>
      <c r="K1045" s="19"/>
    </row>
    <row r="1046" spans="1:11" x14ac:dyDescent="0.2">
      <c r="A1046" s="6" t="s">
        <v>38</v>
      </c>
      <c r="B1046" s="19">
        <v>390</v>
      </c>
      <c r="C1046" s="19">
        <v>924</v>
      </c>
      <c r="D1046" s="19">
        <v>1314</v>
      </c>
      <c r="E1046" s="19"/>
      <c r="F1046" s="19"/>
      <c r="G1046" s="19"/>
      <c r="H1046" s="19"/>
      <c r="I1046" s="19"/>
      <c r="J1046" s="19">
        <v>1314</v>
      </c>
      <c r="K1046" s="19"/>
    </row>
    <row r="1047" spans="1:11" x14ac:dyDescent="0.2">
      <c r="A1047" s="6" t="s">
        <v>39</v>
      </c>
      <c r="B1047" s="19"/>
      <c r="C1047" s="19">
        <v>1244</v>
      </c>
      <c r="D1047" s="19">
        <v>1244</v>
      </c>
      <c r="E1047" s="19"/>
      <c r="F1047" s="19">
        <v>600</v>
      </c>
      <c r="G1047" s="19">
        <v>600</v>
      </c>
      <c r="H1047" s="19"/>
      <c r="I1047" s="19"/>
      <c r="J1047" s="19">
        <v>1844</v>
      </c>
      <c r="K1047" s="19"/>
    </row>
    <row r="1048" spans="1:11" x14ac:dyDescent="0.2">
      <c r="A1048" s="6" t="s">
        <v>40</v>
      </c>
      <c r="B1048" s="19">
        <v>516</v>
      </c>
      <c r="C1048" s="19">
        <v>2857</v>
      </c>
      <c r="D1048" s="19">
        <v>3373</v>
      </c>
      <c r="E1048" s="19"/>
      <c r="F1048" s="19"/>
      <c r="G1048" s="19"/>
      <c r="H1048" s="19"/>
      <c r="I1048" s="19"/>
      <c r="J1048" s="19">
        <v>3373</v>
      </c>
      <c r="K1048" s="19"/>
    </row>
    <row r="1049" spans="1:11" x14ac:dyDescent="0.2">
      <c r="A1049" s="7" t="s">
        <v>41</v>
      </c>
      <c r="B1049" s="24">
        <v>279</v>
      </c>
      <c r="C1049" s="24">
        <v>6972</v>
      </c>
      <c r="D1049" s="24">
        <v>7251</v>
      </c>
      <c r="E1049" s="24"/>
      <c r="F1049" s="24"/>
      <c r="G1049" s="24"/>
      <c r="H1049" s="24"/>
      <c r="I1049" s="24"/>
      <c r="J1049" s="24">
        <v>7251</v>
      </c>
      <c r="K1049" s="24"/>
    </row>
    <row r="1050" spans="1:11" x14ac:dyDescent="0.2">
      <c r="A1050" s="63" t="s">
        <v>18</v>
      </c>
      <c r="B1050" s="26">
        <v>3590</v>
      </c>
      <c r="C1050" s="26">
        <v>14991</v>
      </c>
      <c r="D1050" s="26">
        <v>18581</v>
      </c>
      <c r="E1050" s="26"/>
      <c r="F1050" s="26">
        <v>1449</v>
      </c>
      <c r="G1050" s="26">
        <v>1449</v>
      </c>
      <c r="H1050" s="26">
        <v>1297</v>
      </c>
      <c r="I1050" s="26"/>
      <c r="J1050" s="26">
        <v>21327</v>
      </c>
      <c r="K1050" s="26"/>
    </row>
    <row r="1051" spans="1:11" ht="38.25" x14ac:dyDescent="0.2">
      <c r="A1051" s="107" t="s">
        <v>193</v>
      </c>
      <c r="B1051" s="26">
        <v>13146</v>
      </c>
      <c r="C1051" s="26">
        <v>114324</v>
      </c>
      <c r="D1051" s="26">
        <v>127470</v>
      </c>
      <c r="E1051" s="26">
        <v>2702</v>
      </c>
      <c r="F1051" s="26">
        <v>1449</v>
      </c>
      <c r="G1051" s="26">
        <v>4151</v>
      </c>
      <c r="H1051" s="26">
        <v>1297</v>
      </c>
      <c r="I1051" s="26"/>
      <c r="J1051" s="26">
        <v>132918</v>
      </c>
      <c r="K1051" s="26">
        <v>6723</v>
      </c>
    </row>
    <row r="1052" spans="1:11" ht="15.75" x14ac:dyDescent="0.2">
      <c r="A1052" s="12" t="s">
        <v>54</v>
      </c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</row>
    <row r="1053" spans="1:11" ht="15.75" x14ac:dyDescent="0.2">
      <c r="A1053" s="12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</row>
    <row r="1054" spans="1:11" x14ac:dyDescent="0.2">
      <c r="A1054" s="1" t="s">
        <v>194</v>
      </c>
      <c r="J1054" s="18"/>
    </row>
    <row r="1055" spans="1:11" x14ac:dyDescent="0.2">
      <c r="B1055" s="106" t="s">
        <v>751</v>
      </c>
      <c r="C1055" s="18">
        <v>184947</v>
      </c>
    </row>
    <row r="1056" spans="1:11" x14ac:dyDescent="0.2">
      <c r="B1056" s="106" t="s">
        <v>750</v>
      </c>
      <c r="C1056" s="18">
        <v>170</v>
      </c>
    </row>
    <row r="1058" spans="2:11" x14ac:dyDescent="0.2">
      <c r="B1058" s="18">
        <f>SUM(B1020:B1023)-B1024</f>
        <v>0</v>
      </c>
      <c r="C1058" s="18">
        <f t="shared" ref="C1058:K1058" si="137">SUM(C1020:C1023)-C1024</f>
        <v>0</v>
      </c>
      <c r="D1058" s="18">
        <f t="shared" si="137"/>
        <v>0</v>
      </c>
      <c r="E1058" s="18">
        <f t="shared" si="137"/>
        <v>0</v>
      </c>
      <c r="F1058" s="18">
        <f t="shared" si="137"/>
        <v>0</v>
      </c>
      <c r="G1058" s="18">
        <f t="shared" si="137"/>
        <v>0</v>
      </c>
      <c r="H1058" s="18">
        <f t="shared" si="137"/>
        <v>0</v>
      </c>
      <c r="I1058" s="18">
        <f t="shared" si="137"/>
        <v>0</v>
      </c>
      <c r="J1058" s="18">
        <f t="shared" si="137"/>
        <v>0</v>
      </c>
      <c r="K1058" s="18">
        <f t="shared" si="137"/>
        <v>0</v>
      </c>
    </row>
    <row r="1059" spans="2:11" x14ac:dyDescent="0.2">
      <c r="B1059" s="18">
        <f>SUM(B1027:B1037)-B1038</f>
        <v>0</v>
      </c>
      <c r="C1059" s="18">
        <f t="shared" ref="C1059:K1059" si="138">SUM(C1027:C1037)-C1038</f>
        <v>0</v>
      </c>
      <c r="D1059" s="18">
        <f t="shared" si="138"/>
        <v>0</v>
      </c>
      <c r="E1059" s="18">
        <f t="shared" si="138"/>
        <v>0</v>
      </c>
      <c r="F1059" s="18">
        <f t="shared" si="138"/>
        <v>0</v>
      </c>
      <c r="G1059" s="18">
        <f t="shared" si="138"/>
        <v>0</v>
      </c>
      <c r="H1059" s="18">
        <f t="shared" si="138"/>
        <v>0</v>
      </c>
      <c r="I1059" s="18">
        <f t="shared" si="138"/>
        <v>0</v>
      </c>
      <c r="J1059" s="18">
        <f t="shared" si="138"/>
        <v>-3857</v>
      </c>
      <c r="K1059" s="18">
        <f t="shared" si="138"/>
        <v>0</v>
      </c>
    </row>
    <row r="1060" spans="2:11" x14ac:dyDescent="0.2">
      <c r="B1060" s="18">
        <f>SUM(B1040:B1042)-B1043</f>
        <v>-30</v>
      </c>
      <c r="C1060" s="18">
        <f t="shared" ref="C1060:K1060" si="139">SUM(C1040:C1042)-C1043</f>
        <v>0</v>
      </c>
      <c r="D1060" s="18">
        <f t="shared" si="139"/>
        <v>0</v>
      </c>
      <c r="E1060" s="18">
        <f t="shared" si="139"/>
        <v>0</v>
      </c>
      <c r="F1060" s="18">
        <f t="shared" si="139"/>
        <v>0</v>
      </c>
      <c r="G1060" s="18">
        <f t="shared" si="139"/>
        <v>0</v>
      </c>
      <c r="H1060" s="18">
        <f t="shared" si="139"/>
        <v>0</v>
      </c>
      <c r="I1060" s="18">
        <f t="shared" si="139"/>
        <v>0</v>
      </c>
      <c r="J1060" s="18">
        <f t="shared" si="139"/>
        <v>0</v>
      </c>
      <c r="K1060" s="18">
        <f t="shared" si="139"/>
        <v>0</v>
      </c>
    </row>
    <row r="1061" spans="2:11" x14ac:dyDescent="0.2">
      <c r="B1061" s="18">
        <f>SUM(B1045:B1049)-B1050</f>
        <v>0</v>
      </c>
      <c r="C1061" s="18">
        <f t="shared" ref="C1061:K1061" si="140">SUM(C1045:C1049)-C1050</f>
        <v>0</v>
      </c>
      <c r="D1061" s="18">
        <f t="shared" si="140"/>
        <v>0</v>
      </c>
      <c r="E1061" s="18">
        <f t="shared" si="140"/>
        <v>0</v>
      </c>
      <c r="F1061" s="18">
        <f t="shared" si="140"/>
        <v>0</v>
      </c>
      <c r="G1061" s="18">
        <f t="shared" si="140"/>
        <v>0</v>
      </c>
      <c r="H1061" s="18">
        <f t="shared" si="140"/>
        <v>0</v>
      </c>
      <c r="I1061" s="18">
        <f t="shared" si="140"/>
        <v>0</v>
      </c>
      <c r="J1061" s="18">
        <f t="shared" si="140"/>
        <v>0</v>
      </c>
      <c r="K1061" s="18">
        <f t="shared" si="140"/>
        <v>0</v>
      </c>
    </row>
    <row r="1062" spans="2:11" x14ac:dyDescent="0.2">
      <c r="B1062" s="18">
        <f>B1038+B1043+B1050-B1051</f>
        <v>0</v>
      </c>
      <c r="C1062" s="18">
        <f t="shared" ref="C1062:K1062" si="141">C1038+C1043+C1050-C1051</f>
        <v>0</v>
      </c>
      <c r="D1062" s="18">
        <f t="shared" si="141"/>
        <v>0</v>
      </c>
      <c r="E1062" s="18">
        <f t="shared" si="141"/>
        <v>0</v>
      </c>
      <c r="F1062" s="18">
        <f t="shared" si="141"/>
        <v>0</v>
      </c>
      <c r="G1062" s="18">
        <f t="shared" si="141"/>
        <v>0</v>
      </c>
      <c r="H1062" s="18">
        <f t="shared" si="141"/>
        <v>0</v>
      </c>
      <c r="I1062" s="18">
        <f t="shared" si="141"/>
        <v>0</v>
      </c>
      <c r="J1062" s="18">
        <f t="shared" si="141"/>
        <v>6723</v>
      </c>
      <c r="K1062" s="18">
        <f t="shared" si="141"/>
        <v>0</v>
      </c>
    </row>
  </sheetData>
  <mergeCells count="73">
    <mergeCell ref="A1:D1"/>
    <mergeCell ref="F1:G1"/>
    <mergeCell ref="A241:A242"/>
    <mergeCell ref="B241:B242"/>
    <mergeCell ref="A7:A8"/>
    <mergeCell ref="B7:H7"/>
    <mergeCell ref="I7:S7"/>
    <mergeCell ref="F128:I128"/>
    <mergeCell ref="P66:S66"/>
    <mergeCell ref="C128:E128"/>
    <mergeCell ref="A240:R240"/>
    <mergeCell ref="J241:N241"/>
    <mergeCell ref="O241:R241"/>
    <mergeCell ref="R185:R186"/>
    <mergeCell ref="C241:I241"/>
    <mergeCell ref="B185:F185"/>
    <mergeCell ref="A185:A186"/>
    <mergeCell ref="G185:Q185"/>
    <mergeCell ref="X305:X306"/>
    <mergeCell ref="A304:X304"/>
    <mergeCell ref="B305:Q305"/>
    <mergeCell ref="R417:R418"/>
    <mergeCell ref="A416:R416"/>
    <mergeCell ref="I370:O370"/>
    <mergeCell ref="A417:A418"/>
    <mergeCell ref="B417:D417"/>
    <mergeCell ref="E417:I417"/>
    <mergeCell ref="C370:H370"/>
    <mergeCell ref="I369:O369"/>
    <mergeCell ref="A369:H369"/>
    <mergeCell ref="R305:W305"/>
    <mergeCell ref="C464:G464"/>
    <mergeCell ref="I464:M464"/>
    <mergeCell ref="B370:B371"/>
    <mergeCell ref="A370:A371"/>
    <mergeCell ref="A463:M463"/>
    <mergeCell ref="A464:A465"/>
    <mergeCell ref="B464:B465"/>
    <mergeCell ref="J417:Q417"/>
    <mergeCell ref="A580:S580"/>
    <mergeCell ref="L581:S581"/>
    <mergeCell ref="A521:U521"/>
    <mergeCell ref="A522:U522"/>
    <mergeCell ref="A640:S640"/>
    <mergeCell ref="A642:B642"/>
    <mergeCell ref="A581:A582"/>
    <mergeCell ref="B581:K581"/>
    <mergeCell ref="K703:R703"/>
    <mergeCell ref="A765:L765"/>
    <mergeCell ref="A702:R702"/>
    <mergeCell ref="A703:A704"/>
    <mergeCell ref="B703:J703"/>
    <mergeCell ref="A641:S641"/>
    <mergeCell ref="A1018:K1018"/>
    <mergeCell ref="M765:U765"/>
    <mergeCell ref="V765:V766"/>
    <mergeCell ref="A764:V764"/>
    <mergeCell ref="A826:B826"/>
    <mergeCell ref="A825:O825"/>
    <mergeCell ref="A889:T889"/>
    <mergeCell ref="A953:J953"/>
    <mergeCell ref="A4:S4"/>
    <mergeCell ref="A5:S5"/>
    <mergeCell ref="A127:Q127"/>
    <mergeCell ref="A184:R184"/>
    <mergeCell ref="A6:S6"/>
    <mergeCell ref="J66:O66"/>
    <mergeCell ref="A65:W65"/>
    <mergeCell ref="T66:W66"/>
    <mergeCell ref="A66:A67"/>
    <mergeCell ref="B66:I66"/>
    <mergeCell ref="J128:Q128"/>
    <mergeCell ref="A128:A129"/>
  </mergeCells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topLeftCell="A73" workbookViewId="0">
      <selection activeCell="I80" sqref="I80"/>
    </sheetView>
  </sheetViews>
  <sheetFormatPr defaultRowHeight="12.75" x14ac:dyDescent="0.2"/>
  <cols>
    <col min="1" max="1" width="37.140625" style="1" customWidth="1"/>
    <col min="2" max="2" width="11.28515625" style="1" customWidth="1"/>
    <col min="3" max="3" width="19" style="1" customWidth="1"/>
    <col min="4" max="4" width="11.140625" style="1" customWidth="1"/>
    <col min="5" max="5" width="8.85546875" style="1" customWidth="1"/>
    <col min="6" max="6" width="12.28515625" style="1" customWidth="1"/>
    <col min="7" max="8" width="8.5703125" style="1" customWidth="1"/>
    <col min="9" max="9" width="9.140625" style="1"/>
    <col min="10" max="10" width="8.5703125" style="1" customWidth="1"/>
    <col min="11" max="11" width="8.42578125" style="1" customWidth="1"/>
    <col min="12" max="12" width="10.28515625" style="1" customWidth="1"/>
    <col min="13" max="13" width="8.42578125" style="1" customWidth="1"/>
    <col min="14" max="14" width="7.85546875" style="1" customWidth="1"/>
    <col min="15" max="15" width="10" style="1" customWidth="1"/>
    <col min="16" max="16" width="10.42578125" style="1" bestFit="1" customWidth="1"/>
    <col min="17" max="17" width="9.85546875" style="1" bestFit="1" customWidth="1"/>
    <col min="18" max="18" width="9.42578125" style="1" bestFit="1" customWidth="1"/>
    <col min="19" max="22" width="9.28515625" style="1" bestFit="1" customWidth="1"/>
    <col min="23" max="16384" width="9.140625" style="1"/>
  </cols>
  <sheetData>
    <row r="1" spans="1:8" s="77" customFormat="1" ht="15.75" x14ac:dyDescent="0.2">
      <c r="A1" s="116" t="s">
        <v>195</v>
      </c>
      <c r="B1" s="117"/>
      <c r="C1" s="117"/>
      <c r="D1" s="117"/>
      <c r="E1" s="117"/>
      <c r="F1" s="117"/>
      <c r="G1" s="117"/>
      <c r="H1" s="117"/>
    </row>
    <row r="2" spans="1:8" s="77" customFormat="1" ht="15.75" x14ac:dyDescent="0.2">
      <c r="A2" s="117" t="s">
        <v>196</v>
      </c>
      <c r="B2" s="117"/>
      <c r="C2" s="117"/>
      <c r="D2" s="117"/>
      <c r="E2" s="117"/>
      <c r="F2" s="117"/>
      <c r="G2" s="117"/>
      <c r="H2" s="117"/>
    </row>
    <row r="3" spans="1:8" s="77" customFormat="1" ht="15.75" x14ac:dyDescent="0.2">
      <c r="A3" s="117"/>
      <c r="B3" s="110" t="s">
        <v>201</v>
      </c>
      <c r="D3" s="119">
        <v>231795</v>
      </c>
      <c r="E3" s="117"/>
      <c r="F3" s="117"/>
      <c r="G3" s="117"/>
      <c r="H3" s="117"/>
    </row>
    <row r="4" spans="1:8" s="77" customFormat="1" ht="15.75" x14ac:dyDescent="0.2">
      <c r="A4" s="117"/>
      <c r="B4" s="110" t="s">
        <v>197</v>
      </c>
      <c r="D4" s="119">
        <v>15360</v>
      </c>
      <c r="E4" s="117"/>
      <c r="F4" s="117"/>
      <c r="G4" s="117"/>
      <c r="H4" s="117"/>
    </row>
    <row r="5" spans="1:8" s="77" customFormat="1" ht="31.5" x14ac:dyDescent="0.2">
      <c r="A5" s="117" t="s">
        <v>198</v>
      </c>
      <c r="B5" s="117"/>
      <c r="C5" s="117"/>
      <c r="D5" s="119">
        <v>148060</v>
      </c>
      <c r="E5" s="117"/>
      <c r="F5" s="117" t="s">
        <v>253</v>
      </c>
      <c r="G5" s="119">
        <v>395215</v>
      </c>
      <c r="H5" s="117"/>
    </row>
    <row r="6" spans="1:8" s="77" customFormat="1" ht="15.75" x14ac:dyDescent="0.2">
      <c r="A6" s="117"/>
      <c r="B6" s="117"/>
      <c r="C6" s="117"/>
      <c r="D6" s="119"/>
      <c r="E6" s="117"/>
      <c r="F6" s="117"/>
      <c r="G6" s="119"/>
      <c r="H6" s="117"/>
    </row>
    <row r="7" spans="1:8" s="77" customFormat="1" ht="15.75" x14ac:dyDescent="0.2">
      <c r="A7" s="117" t="s">
        <v>199</v>
      </c>
      <c r="B7" s="117">
        <v>8493</v>
      </c>
      <c r="C7" s="117"/>
      <c r="D7" s="119"/>
      <c r="E7" s="117"/>
      <c r="F7" s="117"/>
      <c r="G7" s="119"/>
      <c r="H7" s="117"/>
    </row>
    <row r="8" spans="1:8" s="77" customFormat="1" ht="15.75" x14ac:dyDescent="0.2">
      <c r="A8" s="117" t="s">
        <v>727</v>
      </c>
      <c r="B8" s="117">
        <v>18190</v>
      </c>
      <c r="C8" s="117"/>
      <c r="D8" s="119"/>
      <c r="E8" s="117"/>
      <c r="F8" s="117"/>
      <c r="G8" s="119"/>
      <c r="H8" s="117"/>
    </row>
    <row r="9" spans="1:8" s="77" customFormat="1" ht="15.75" x14ac:dyDescent="0.2">
      <c r="A9" s="117"/>
      <c r="B9" s="117"/>
      <c r="C9" s="117"/>
      <c r="D9" s="119"/>
      <c r="E9" s="117"/>
      <c r="F9" s="117"/>
      <c r="G9" s="119"/>
      <c r="H9" s="117"/>
    </row>
    <row r="10" spans="1:8" s="77" customFormat="1" ht="15.75" x14ac:dyDescent="0.2">
      <c r="A10" s="117" t="s">
        <v>200</v>
      </c>
      <c r="B10" s="117"/>
      <c r="C10" s="117"/>
      <c r="D10" s="119"/>
      <c r="E10" s="117"/>
      <c r="F10" s="117"/>
      <c r="G10" s="119"/>
      <c r="H10" s="117"/>
    </row>
    <row r="11" spans="1:8" s="77" customFormat="1" ht="15.75" x14ac:dyDescent="0.2">
      <c r="A11" s="117"/>
      <c r="B11" s="77" t="s">
        <v>201</v>
      </c>
      <c r="C11" s="117"/>
      <c r="D11" s="119">
        <v>4738</v>
      </c>
      <c r="E11" s="117"/>
      <c r="F11" s="117"/>
      <c r="G11" s="119"/>
      <c r="H11" s="117"/>
    </row>
    <row r="12" spans="1:8" s="77" customFormat="1" ht="15.75" x14ac:dyDescent="0.2">
      <c r="A12" s="117"/>
      <c r="B12" s="77" t="s">
        <v>202</v>
      </c>
      <c r="C12" s="117"/>
      <c r="D12" s="119">
        <v>226756</v>
      </c>
      <c r="E12" s="117"/>
      <c r="F12" s="117" t="s">
        <v>253</v>
      </c>
      <c r="G12" s="119">
        <v>231494</v>
      </c>
      <c r="H12" s="117"/>
    </row>
    <row r="13" spans="1:8" s="77" customFormat="1" ht="15.75" x14ac:dyDescent="0.2">
      <c r="A13" s="117"/>
      <c r="B13" s="117"/>
      <c r="C13" s="117"/>
      <c r="D13" s="117"/>
      <c r="E13" s="117"/>
      <c r="F13" s="117"/>
      <c r="G13" s="117"/>
      <c r="H13" s="117"/>
    </row>
    <row r="14" spans="1:8" s="77" customFormat="1" ht="15.75" x14ac:dyDescent="0.2">
      <c r="A14" s="117" t="s">
        <v>700</v>
      </c>
      <c r="B14" s="119">
        <v>24</v>
      </c>
      <c r="C14" s="117"/>
      <c r="D14" s="117"/>
      <c r="E14" s="117"/>
      <c r="F14" s="117"/>
      <c r="G14" s="117"/>
      <c r="H14" s="117"/>
    </row>
    <row r="15" spans="1:8" s="77" customFormat="1" ht="15.75" x14ac:dyDescent="0.2">
      <c r="A15" s="117" t="s">
        <v>728</v>
      </c>
      <c r="B15" s="119">
        <v>32</v>
      </c>
      <c r="C15" s="117"/>
      <c r="D15" s="117"/>
      <c r="E15" s="117"/>
      <c r="F15" s="117"/>
      <c r="G15" s="117"/>
      <c r="H15" s="117"/>
    </row>
    <row r="16" spans="1:8" s="77" customFormat="1" ht="15.75" x14ac:dyDescent="0.2">
      <c r="A16" s="117" t="s">
        <v>729</v>
      </c>
      <c r="B16" s="119">
        <v>12855</v>
      </c>
      <c r="C16" s="117"/>
      <c r="D16" s="117"/>
      <c r="E16" s="117"/>
      <c r="F16" s="117"/>
      <c r="G16" s="117"/>
      <c r="H16" s="117"/>
    </row>
    <row r="17" spans="1:8" s="77" customFormat="1" ht="15.75" x14ac:dyDescent="0.2">
      <c r="A17" s="117" t="s">
        <v>203</v>
      </c>
      <c r="B17" s="119">
        <v>1175</v>
      </c>
      <c r="C17" s="117"/>
      <c r="D17" s="117"/>
      <c r="E17" s="117"/>
      <c r="F17" s="117"/>
      <c r="G17" s="117"/>
      <c r="H17" s="117"/>
    </row>
    <row r="18" spans="1:8" s="77" customFormat="1" ht="31.5" x14ac:dyDescent="0.2">
      <c r="A18" s="117" t="s">
        <v>683</v>
      </c>
      <c r="B18" s="119">
        <v>570</v>
      </c>
      <c r="C18" s="117"/>
      <c r="D18" s="117"/>
      <c r="E18" s="117"/>
      <c r="F18" s="117"/>
      <c r="G18" s="117"/>
      <c r="H18" s="117"/>
    </row>
    <row r="19" spans="1:8" s="77" customFormat="1" ht="15.75" x14ac:dyDescent="0.2">
      <c r="A19" s="117" t="s">
        <v>701</v>
      </c>
      <c r="B19" s="119">
        <v>490199</v>
      </c>
      <c r="C19" s="117"/>
      <c r="D19" s="117"/>
      <c r="E19" s="117"/>
      <c r="F19" s="117"/>
      <c r="G19" s="117"/>
      <c r="H19" s="117"/>
    </row>
    <row r="20" spans="1:8" s="77" customFormat="1" ht="15.75" x14ac:dyDescent="0.2">
      <c r="A20" s="117" t="s">
        <v>204</v>
      </c>
      <c r="B20" s="119">
        <v>3023371</v>
      </c>
      <c r="C20" s="117"/>
      <c r="D20" s="117"/>
      <c r="E20" s="117"/>
      <c r="F20" s="117"/>
      <c r="G20" s="117"/>
      <c r="H20" s="117"/>
    </row>
    <row r="21" spans="1:8" s="77" customFormat="1" ht="15.75" x14ac:dyDescent="0.2">
      <c r="A21" s="117" t="s">
        <v>702</v>
      </c>
      <c r="B21" s="119">
        <v>272</v>
      </c>
      <c r="C21" s="117"/>
      <c r="D21" s="117"/>
      <c r="E21" s="117"/>
      <c r="F21" s="117"/>
      <c r="G21" s="117"/>
      <c r="H21" s="117"/>
    </row>
    <row r="22" spans="1:8" s="77" customFormat="1" ht="15.75" x14ac:dyDescent="0.2">
      <c r="A22" s="117" t="s">
        <v>703</v>
      </c>
      <c r="B22" s="119">
        <v>4124</v>
      </c>
      <c r="C22" s="117"/>
      <c r="D22" s="117"/>
      <c r="E22" s="117"/>
      <c r="F22" s="117"/>
      <c r="G22" s="117"/>
      <c r="H22" s="117"/>
    </row>
    <row r="23" spans="1:8" s="77" customFormat="1" ht="15.75" x14ac:dyDescent="0.2">
      <c r="A23" s="117"/>
      <c r="B23" s="119"/>
      <c r="C23" s="117"/>
      <c r="D23" s="117"/>
      <c r="E23" s="117"/>
      <c r="F23" s="117"/>
      <c r="G23" s="117"/>
      <c r="H23" s="117"/>
    </row>
    <row r="24" spans="1:8" s="77" customFormat="1" ht="15.75" x14ac:dyDescent="0.2">
      <c r="A24" s="117" t="s">
        <v>704</v>
      </c>
      <c r="B24" s="119">
        <v>298</v>
      </c>
      <c r="C24" s="117"/>
      <c r="D24" s="117"/>
      <c r="E24" s="117"/>
      <c r="F24" s="117"/>
      <c r="G24" s="117"/>
      <c r="H24" s="117"/>
    </row>
    <row r="25" spans="1:8" s="77" customFormat="1" ht="15.75" x14ac:dyDescent="0.2">
      <c r="A25" s="117" t="s">
        <v>713</v>
      </c>
      <c r="B25" s="119">
        <v>1270</v>
      </c>
      <c r="C25" s="117"/>
      <c r="D25" s="117"/>
      <c r="E25" s="117"/>
      <c r="F25" s="117"/>
      <c r="G25" s="117"/>
      <c r="H25" s="117"/>
    </row>
    <row r="26" spans="1:8" s="77" customFormat="1" ht="15.75" x14ac:dyDescent="0.2">
      <c r="A26" s="117" t="s">
        <v>695</v>
      </c>
      <c r="B26" s="119">
        <v>31186</v>
      </c>
      <c r="C26" s="117"/>
      <c r="D26" s="117"/>
      <c r="E26" s="117"/>
      <c r="F26" s="117"/>
      <c r="G26" s="117"/>
      <c r="H26" s="117"/>
    </row>
    <row r="27" spans="1:8" s="77" customFormat="1" ht="15.75" x14ac:dyDescent="0.2">
      <c r="A27" s="117" t="s">
        <v>705</v>
      </c>
      <c r="B27" s="119">
        <v>3063</v>
      </c>
      <c r="C27" s="117"/>
      <c r="D27" s="117"/>
      <c r="E27" s="117"/>
      <c r="F27" s="117"/>
      <c r="G27" s="117"/>
      <c r="H27" s="117"/>
    </row>
    <row r="28" spans="1:8" s="77" customFormat="1" ht="15.75" x14ac:dyDescent="0.2">
      <c r="A28" s="117" t="s">
        <v>706</v>
      </c>
      <c r="B28" s="119">
        <v>2466</v>
      </c>
      <c r="C28" s="117"/>
      <c r="D28" s="117" t="s">
        <v>18</v>
      </c>
      <c r="E28" s="119">
        <v>38283</v>
      </c>
      <c r="F28" s="117"/>
      <c r="G28" s="117"/>
      <c r="H28" s="117"/>
    </row>
    <row r="29" spans="1:8" s="77" customFormat="1" ht="15.75" x14ac:dyDescent="0.2">
      <c r="A29" s="117"/>
      <c r="B29" s="117"/>
      <c r="C29" s="117"/>
      <c r="D29" s="117"/>
      <c r="E29" s="117"/>
      <c r="F29" s="117"/>
      <c r="G29" s="117"/>
      <c r="H29" s="117"/>
    </row>
    <row r="30" spans="1:8" s="77" customFormat="1" ht="15.75" x14ac:dyDescent="0.2">
      <c r="A30" s="117"/>
      <c r="B30" s="117"/>
      <c r="C30" s="117"/>
      <c r="D30" s="117"/>
      <c r="E30" s="117"/>
      <c r="F30" s="117"/>
      <c r="G30" s="117"/>
      <c r="H30" s="117"/>
    </row>
    <row r="31" spans="1:8" s="77" customFormat="1" ht="15.75" x14ac:dyDescent="0.2">
      <c r="A31" s="117"/>
      <c r="B31" s="117"/>
      <c r="C31" s="117"/>
      <c r="D31" s="117"/>
      <c r="E31" s="117"/>
      <c r="F31" s="117"/>
      <c r="G31" s="117"/>
      <c r="H31" s="117"/>
    </row>
    <row r="32" spans="1:8" s="77" customFormat="1" ht="15.75" x14ac:dyDescent="0.2">
      <c r="A32" s="117"/>
      <c r="B32" s="117"/>
      <c r="C32" s="117"/>
      <c r="D32" s="117"/>
      <c r="E32" s="117"/>
      <c r="F32" s="117"/>
      <c r="G32" s="117"/>
      <c r="H32" s="117"/>
    </row>
    <row r="33" spans="1:8" s="77" customFormat="1" ht="15.75" x14ac:dyDescent="0.2">
      <c r="A33" s="117" t="s">
        <v>730</v>
      </c>
      <c r="B33" s="119">
        <v>27901</v>
      </c>
      <c r="C33" s="117"/>
      <c r="D33" s="117"/>
      <c r="E33" s="117"/>
      <c r="F33" s="117"/>
      <c r="G33" s="117"/>
      <c r="H33" s="117"/>
    </row>
    <row r="34" spans="1:8" s="77" customFormat="1" ht="15.75" x14ac:dyDescent="0.2">
      <c r="A34" s="117" t="s">
        <v>731</v>
      </c>
      <c r="B34" s="119">
        <v>93886</v>
      </c>
      <c r="C34" s="117"/>
      <c r="D34" s="117"/>
      <c r="E34" s="117"/>
      <c r="F34" s="117"/>
      <c r="G34" s="117"/>
      <c r="H34" s="117"/>
    </row>
    <row r="35" spans="1:8" s="77" customFormat="1" ht="15.75" x14ac:dyDescent="0.2">
      <c r="A35" s="117" t="s">
        <v>205</v>
      </c>
      <c r="B35" s="119">
        <v>644522</v>
      </c>
      <c r="C35" s="117"/>
      <c r="D35" s="117"/>
      <c r="E35" s="117"/>
      <c r="F35" s="117"/>
      <c r="G35" s="117"/>
      <c r="H35" s="117"/>
    </row>
    <row r="36" spans="1:8" s="77" customFormat="1" ht="15.75" x14ac:dyDescent="0.2">
      <c r="A36" s="117" t="s">
        <v>732</v>
      </c>
      <c r="B36" s="119">
        <v>11</v>
      </c>
      <c r="C36" s="117"/>
      <c r="D36" s="117" t="s">
        <v>18</v>
      </c>
      <c r="E36" s="119">
        <v>766320</v>
      </c>
      <c r="F36" s="117"/>
      <c r="G36" s="117"/>
      <c r="H36" s="117"/>
    </row>
    <row r="37" spans="1:8" s="77" customFormat="1" ht="15.75" x14ac:dyDescent="0.2">
      <c r="A37" s="117"/>
      <c r="B37" s="117"/>
      <c r="C37" s="117"/>
      <c r="D37" s="117"/>
      <c r="E37" s="117"/>
      <c r="F37" s="117"/>
      <c r="G37" s="117"/>
      <c r="H37" s="117"/>
    </row>
    <row r="38" spans="1:8" s="77" customFormat="1" ht="15.75" x14ac:dyDescent="0.2">
      <c r="A38" s="117"/>
      <c r="B38" s="117"/>
      <c r="C38" s="117"/>
      <c r="D38" s="117"/>
      <c r="E38" s="117"/>
      <c r="F38" s="117"/>
      <c r="G38" s="117"/>
      <c r="H38" s="117"/>
    </row>
    <row r="39" spans="1:8" s="77" customFormat="1" ht="15.75" x14ac:dyDescent="0.2">
      <c r="A39" s="117"/>
      <c r="B39" s="117"/>
      <c r="C39" s="117"/>
      <c r="D39" s="117"/>
      <c r="E39" s="117"/>
      <c r="F39" s="117"/>
      <c r="G39" s="117"/>
      <c r="H39" s="117"/>
    </row>
    <row r="40" spans="1:8" s="77" customFormat="1" ht="15.75" x14ac:dyDescent="0.2">
      <c r="A40" s="77" t="s">
        <v>206</v>
      </c>
      <c r="B40" s="117"/>
      <c r="C40" s="117"/>
      <c r="D40" s="117"/>
      <c r="E40" s="117"/>
      <c r="F40" s="119">
        <v>4958341</v>
      </c>
      <c r="G40" s="117"/>
      <c r="H40" s="117"/>
    </row>
    <row r="41" spans="1:8" s="77" customFormat="1" ht="15.75" x14ac:dyDescent="0.2">
      <c r="A41" s="77" t="s">
        <v>207</v>
      </c>
      <c r="B41" s="117"/>
      <c r="C41" s="117"/>
      <c r="D41" s="117"/>
      <c r="E41" s="117"/>
      <c r="F41" s="119">
        <v>31829</v>
      </c>
      <c r="G41" s="117"/>
      <c r="H41" s="117"/>
    </row>
    <row r="42" spans="1:8" s="77" customFormat="1" ht="15.75" x14ac:dyDescent="0.2">
      <c r="A42" s="77" t="s">
        <v>696</v>
      </c>
      <c r="B42" s="117"/>
      <c r="C42" s="117"/>
      <c r="D42" s="117"/>
      <c r="E42" s="117"/>
      <c r="F42" s="119">
        <v>2328</v>
      </c>
      <c r="G42" s="117"/>
      <c r="H42" s="117"/>
    </row>
    <row r="43" spans="1:8" s="77" customFormat="1" ht="15.75" x14ac:dyDescent="0.2">
      <c r="A43" s="77" t="s">
        <v>208</v>
      </c>
      <c r="B43" s="117"/>
      <c r="C43" s="117"/>
      <c r="D43" s="117"/>
      <c r="E43" s="117"/>
      <c r="F43" s="119">
        <v>5648</v>
      </c>
      <c r="G43" s="117"/>
      <c r="H43" s="117"/>
    </row>
    <row r="44" spans="1:8" s="77" customFormat="1" ht="15.75" x14ac:dyDescent="0.2">
      <c r="A44" s="77" t="s">
        <v>526</v>
      </c>
      <c r="B44" s="117"/>
      <c r="C44" s="117"/>
      <c r="D44" s="117"/>
      <c r="E44" s="117"/>
      <c r="F44" s="119">
        <v>2</v>
      </c>
      <c r="G44" s="117"/>
      <c r="H44" s="117"/>
    </row>
    <row r="45" spans="1:8" s="77" customFormat="1" ht="15.75" x14ac:dyDescent="0.2">
      <c r="A45" s="77" t="s">
        <v>369</v>
      </c>
      <c r="B45" s="117"/>
      <c r="C45" s="117"/>
      <c r="D45" s="117"/>
      <c r="E45" s="117"/>
      <c r="F45" s="119">
        <v>9128</v>
      </c>
      <c r="G45" s="117"/>
      <c r="H45" s="117"/>
    </row>
    <row r="46" spans="1:8" s="77" customFormat="1" ht="15.75" x14ac:dyDescent="0.2">
      <c r="A46" s="77" t="s">
        <v>209</v>
      </c>
      <c r="B46" s="117"/>
      <c r="C46" s="117"/>
      <c r="D46" s="117"/>
      <c r="E46" s="117"/>
      <c r="F46" s="119">
        <v>3</v>
      </c>
      <c r="G46" s="117"/>
      <c r="H46" s="117"/>
    </row>
    <row r="47" spans="1:8" s="77" customFormat="1" ht="15.75" x14ac:dyDescent="0.2">
      <c r="A47" s="77" t="s">
        <v>210</v>
      </c>
      <c r="B47" s="117"/>
      <c r="C47" s="117"/>
      <c r="D47" s="117"/>
      <c r="E47" s="117"/>
      <c r="F47" s="119">
        <v>152</v>
      </c>
      <c r="G47" s="117"/>
      <c r="H47" s="117"/>
    </row>
    <row r="48" spans="1:8" s="77" customFormat="1" ht="15.75" x14ac:dyDescent="0.2">
      <c r="A48" s="77" t="s">
        <v>409</v>
      </c>
      <c r="B48" s="117"/>
      <c r="C48" s="117"/>
      <c r="D48" s="117"/>
      <c r="E48" s="117"/>
      <c r="F48" s="119">
        <v>368</v>
      </c>
      <c r="G48" s="117"/>
      <c r="H48" s="117"/>
    </row>
    <row r="49" spans="1:8" s="77" customFormat="1" ht="15.75" x14ac:dyDescent="0.2">
      <c r="A49" s="77" t="s">
        <v>277</v>
      </c>
      <c r="B49" s="117"/>
      <c r="C49" s="117"/>
      <c r="D49" s="117"/>
      <c r="E49" s="117"/>
      <c r="F49" s="119">
        <v>4370</v>
      </c>
      <c r="G49" s="117"/>
      <c r="H49" s="117"/>
    </row>
    <row r="50" spans="1:8" s="77" customFormat="1" ht="15.75" x14ac:dyDescent="0.2">
      <c r="A50" s="77" t="s">
        <v>211</v>
      </c>
      <c r="B50" s="117"/>
      <c r="C50" s="117"/>
      <c r="D50" s="117"/>
      <c r="E50" s="117"/>
      <c r="F50" s="119">
        <v>436</v>
      </c>
      <c r="G50" s="117"/>
      <c r="H50" s="117"/>
    </row>
    <row r="51" spans="1:8" s="77" customFormat="1" ht="15.75" x14ac:dyDescent="0.2">
      <c r="A51" s="77" t="s">
        <v>212</v>
      </c>
      <c r="B51" s="117"/>
      <c r="C51" s="117"/>
      <c r="D51" s="117"/>
      <c r="E51" s="117"/>
      <c r="F51" s="119">
        <v>634</v>
      </c>
      <c r="G51" s="117"/>
      <c r="H51" s="117"/>
    </row>
    <row r="52" spans="1:8" s="77" customFormat="1" ht="15.75" x14ac:dyDescent="0.2">
      <c r="A52" s="77" t="s">
        <v>640</v>
      </c>
      <c r="B52" s="117"/>
      <c r="C52" s="117"/>
      <c r="D52" s="117"/>
      <c r="E52" s="117"/>
      <c r="F52" s="119">
        <v>60894</v>
      </c>
      <c r="G52" s="117"/>
      <c r="H52" s="117"/>
    </row>
    <row r="53" spans="1:8" s="77" customFormat="1" ht="15.75" x14ac:dyDescent="0.2">
      <c r="A53" s="77" t="s">
        <v>641</v>
      </c>
      <c r="B53" s="117"/>
      <c r="C53" s="117"/>
      <c r="D53" s="117"/>
      <c r="E53" s="117"/>
      <c r="F53" s="119">
        <v>2132</v>
      </c>
      <c r="G53" s="117"/>
      <c r="H53" s="117"/>
    </row>
    <row r="54" spans="1:8" s="77" customFormat="1" ht="15.75" x14ac:dyDescent="0.2">
      <c r="A54" s="77" t="s">
        <v>213</v>
      </c>
      <c r="B54" s="117"/>
      <c r="C54" s="117"/>
      <c r="D54" s="117"/>
      <c r="E54" s="117"/>
      <c r="F54" s="119">
        <v>152</v>
      </c>
      <c r="G54" s="117"/>
      <c r="H54" s="117"/>
    </row>
    <row r="55" spans="1:8" s="77" customFormat="1" ht="15.75" x14ac:dyDescent="0.2">
      <c r="A55" s="77" t="s">
        <v>643</v>
      </c>
      <c r="B55" s="117"/>
      <c r="C55" s="117"/>
      <c r="D55" s="117"/>
      <c r="E55" s="117"/>
      <c r="F55" s="119">
        <v>9</v>
      </c>
      <c r="G55" s="117"/>
      <c r="H55" s="117"/>
    </row>
    <row r="56" spans="1:8" s="77" customFormat="1" ht="15.75" x14ac:dyDescent="0.2">
      <c r="A56" s="117"/>
      <c r="B56" s="117"/>
      <c r="C56" s="117"/>
      <c r="D56" s="117"/>
      <c r="E56" s="117"/>
      <c r="F56" s="117"/>
      <c r="G56" s="117"/>
      <c r="H56" s="117"/>
    </row>
    <row r="57" spans="1:8" s="77" customFormat="1" ht="15.75" x14ac:dyDescent="0.2">
      <c r="A57" s="77" t="s">
        <v>214</v>
      </c>
      <c r="B57" s="119">
        <v>5963</v>
      </c>
      <c r="C57" s="117"/>
      <c r="D57" s="117"/>
      <c r="E57" s="117"/>
      <c r="F57" s="117"/>
      <c r="G57" s="117"/>
      <c r="H57" s="117"/>
    </row>
    <row r="58" spans="1:8" s="77" customFormat="1" ht="15.75" x14ac:dyDescent="0.2">
      <c r="A58" s="77" t="s">
        <v>215</v>
      </c>
      <c r="B58" s="119">
        <v>3915</v>
      </c>
      <c r="C58" s="117"/>
      <c r="D58" s="117" t="s">
        <v>18</v>
      </c>
      <c r="E58" s="117"/>
      <c r="F58" s="119">
        <v>9878</v>
      </c>
      <c r="G58" s="117"/>
      <c r="H58" s="117"/>
    </row>
    <row r="59" spans="1:8" s="77" customFormat="1" ht="15.75" x14ac:dyDescent="0.2">
      <c r="A59" s="117"/>
      <c r="B59" s="117"/>
      <c r="C59" s="117"/>
      <c r="D59" s="117"/>
      <c r="E59" s="117"/>
      <c r="F59" s="117"/>
      <c r="G59" s="117"/>
      <c r="H59" s="117"/>
    </row>
    <row r="60" spans="1:8" s="77" customFormat="1" ht="15.75" x14ac:dyDescent="0.2">
      <c r="A60" s="77" t="s">
        <v>75</v>
      </c>
      <c r="B60" s="117"/>
      <c r="C60" s="117"/>
      <c r="D60" s="117"/>
      <c r="E60" s="117"/>
      <c r="F60" s="117"/>
      <c r="G60" s="117"/>
      <c r="H60" s="117"/>
    </row>
    <row r="61" spans="1:8" s="77" customFormat="1" ht="15.75" x14ac:dyDescent="0.2">
      <c r="A61" s="127" t="s">
        <v>201</v>
      </c>
      <c r="B61" s="119">
        <v>3628</v>
      </c>
      <c r="C61" s="117"/>
      <c r="E61" s="117"/>
      <c r="F61" s="117"/>
      <c r="G61" s="117"/>
      <c r="H61" s="117"/>
    </row>
    <row r="62" spans="1:8" s="77" customFormat="1" ht="15.75" x14ac:dyDescent="0.2">
      <c r="A62" s="127" t="s">
        <v>216</v>
      </c>
      <c r="B62" s="119">
        <v>2</v>
      </c>
      <c r="C62" s="117"/>
      <c r="E62" s="117"/>
      <c r="F62" s="117"/>
      <c r="G62" s="117"/>
      <c r="H62" s="117"/>
    </row>
    <row r="63" spans="1:8" s="77" customFormat="1" ht="15.75" x14ac:dyDescent="0.2">
      <c r="A63" s="127" t="s">
        <v>217</v>
      </c>
      <c r="B63" s="119">
        <v>1</v>
      </c>
      <c r="C63" s="117"/>
      <c r="D63" s="117" t="s">
        <v>18</v>
      </c>
      <c r="E63" s="117"/>
      <c r="F63" s="119">
        <v>3631</v>
      </c>
      <c r="G63" s="117"/>
      <c r="H63" s="117"/>
    </row>
    <row r="64" spans="1:8" s="77" customFormat="1" ht="15.75" x14ac:dyDescent="0.2">
      <c r="A64" s="117"/>
      <c r="B64" s="117"/>
      <c r="C64" s="117"/>
      <c r="D64" s="117"/>
      <c r="E64" s="117"/>
      <c r="F64" s="117"/>
      <c r="G64" s="117"/>
      <c r="H64" s="117"/>
    </row>
    <row r="65" spans="1:8" s="77" customFormat="1" ht="15.75" x14ac:dyDescent="0.2">
      <c r="A65" s="117" t="s">
        <v>697</v>
      </c>
      <c r="B65" s="117"/>
      <c r="C65" s="117"/>
      <c r="D65" s="119">
        <v>118</v>
      </c>
      <c r="E65" s="117"/>
      <c r="F65" s="117"/>
      <c r="G65" s="117"/>
      <c r="H65" s="117"/>
    </row>
    <row r="66" spans="1:8" s="77" customFormat="1" ht="31.5" x14ac:dyDescent="0.2">
      <c r="A66" s="117" t="s">
        <v>218</v>
      </c>
      <c r="B66" s="117"/>
      <c r="C66" s="117"/>
      <c r="D66" s="119">
        <v>2911</v>
      </c>
      <c r="E66" s="117"/>
      <c r="F66" s="117"/>
      <c r="G66" s="117"/>
      <c r="H66" s="117"/>
    </row>
    <row r="67" spans="1:8" s="77" customFormat="1" ht="15.75" x14ac:dyDescent="0.2">
      <c r="A67" s="117" t="s">
        <v>707</v>
      </c>
      <c r="B67" s="117"/>
      <c r="C67" s="117"/>
      <c r="D67" s="119">
        <v>114</v>
      </c>
      <c r="E67" s="117"/>
      <c r="F67" s="117"/>
      <c r="G67" s="117"/>
      <c r="H67" s="117"/>
    </row>
    <row r="68" spans="1:8" s="77" customFormat="1" ht="15.75" x14ac:dyDescent="0.2">
      <c r="A68" s="117" t="s">
        <v>219</v>
      </c>
      <c r="B68" s="117"/>
      <c r="C68" s="117"/>
      <c r="D68" s="119">
        <v>98</v>
      </c>
      <c r="E68" s="117"/>
      <c r="F68" s="117"/>
      <c r="G68" s="117"/>
      <c r="H68" s="117"/>
    </row>
    <row r="69" spans="1:8" s="77" customFormat="1" ht="15.75" x14ac:dyDescent="0.2">
      <c r="A69" s="117" t="s">
        <v>733</v>
      </c>
      <c r="B69" s="117"/>
      <c r="C69" s="117"/>
      <c r="D69" s="119">
        <v>3166</v>
      </c>
      <c r="E69" s="117"/>
      <c r="F69" s="117"/>
      <c r="G69" s="117"/>
      <c r="H69" s="117"/>
    </row>
    <row r="70" spans="1:8" s="77" customFormat="1" ht="15.75" x14ac:dyDescent="0.2">
      <c r="A70" s="117" t="s">
        <v>714</v>
      </c>
      <c r="B70" s="117"/>
      <c r="C70" s="117"/>
      <c r="D70" s="119">
        <v>15</v>
      </c>
      <c r="E70" s="117"/>
      <c r="F70" s="117"/>
      <c r="G70" s="117"/>
      <c r="H70" s="117"/>
    </row>
    <row r="71" spans="1:8" s="77" customFormat="1" ht="15.75" x14ac:dyDescent="0.2">
      <c r="A71" s="117" t="s">
        <v>734</v>
      </c>
      <c r="B71" s="117"/>
      <c r="C71" s="117"/>
      <c r="D71" s="119">
        <v>24</v>
      </c>
      <c r="E71" s="117"/>
      <c r="F71" s="117"/>
      <c r="G71" s="117"/>
      <c r="H71" s="117"/>
    </row>
    <row r="72" spans="1:8" s="77" customFormat="1" ht="31.5" x14ac:dyDescent="0.2">
      <c r="A72" s="117" t="s">
        <v>698</v>
      </c>
      <c r="B72" s="117"/>
      <c r="C72" s="117"/>
      <c r="D72" s="119">
        <v>4239</v>
      </c>
      <c r="E72" s="117"/>
      <c r="F72" s="117"/>
      <c r="G72" s="117"/>
      <c r="H72" s="117"/>
    </row>
    <row r="73" spans="1:8" s="77" customFormat="1" ht="15.75" x14ac:dyDescent="0.2">
      <c r="A73" s="117" t="s">
        <v>220</v>
      </c>
      <c r="B73" s="117"/>
      <c r="C73" s="117"/>
      <c r="D73" s="119">
        <v>159748</v>
      </c>
      <c r="E73" s="117"/>
      <c r="F73" s="117"/>
      <c r="G73" s="117"/>
      <c r="H73" s="117"/>
    </row>
    <row r="74" spans="1:8" s="77" customFormat="1" ht="15.75" x14ac:dyDescent="0.2">
      <c r="A74" s="117" t="s">
        <v>715</v>
      </c>
      <c r="B74" s="117"/>
      <c r="C74" s="117"/>
      <c r="D74" s="119">
        <v>3450</v>
      </c>
      <c r="E74" s="117"/>
      <c r="F74" s="117"/>
      <c r="G74" s="117"/>
      <c r="H74" s="117"/>
    </row>
    <row r="75" spans="1:8" s="77" customFormat="1" ht="15.75" x14ac:dyDescent="0.2">
      <c r="A75" s="117"/>
      <c r="B75" s="117"/>
      <c r="C75" s="117"/>
      <c r="D75" s="117"/>
      <c r="E75" s="117"/>
      <c r="F75" s="117"/>
      <c r="G75" s="117"/>
      <c r="H75" s="117"/>
    </row>
    <row r="76" spans="1:8" s="77" customFormat="1" ht="15.75" x14ac:dyDescent="0.2">
      <c r="A76" s="116" t="s">
        <v>221</v>
      </c>
      <c r="B76" s="117"/>
      <c r="C76" s="117"/>
      <c r="D76" s="117"/>
      <c r="E76" s="117"/>
      <c r="F76" s="117"/>
      <c r="G76" s="117"/>
      <c r="H76" s="117"/>
    </row>
    <row r="77" spans="1:8" s="77" customFormat="1" ht="15.75" x14ac:dyDescent="0.2">
      <c r="A77" s="117"/>
      <c r="B77" s="117"/>
      <c r="C77" s="117"/>
      <c r="D77" s="117"/>
      <c r="E77" s="117"/>
      <c r="F77" s="117"/>
      <c r="G77" s="117"/>
      <c r="H77" s="117"/>
    </row>
    <row r="78" spans="1:8" s="77" customFormat="1" ht="15.75" x14ac:dyDescent="0.2">
      <c r="A78" s="178" t="s">
        <v>114</v>
      </c>
      <c r="B78" s="179"/>
      <c r="C78" s="179"/>
      <c r="D78" s="180"/>
      <c r="E78" s="117"/>
      <c r="F78" s="117"/>
      <c r="G78" s="117"/>
      <c r="H78" s="117"/>
    </row>
    <row r="79" spans="1:8" s="77" customFormat="1" ht="15.75" x14ac:dyDescent="0.2">
      <c r="A79" s="178" t="s">
        <v>222</v>
      </c>
      <c r="B79" s="180"/>
      <c r="C79" s="178" t="s">
        <v>223</v>
      </c>
      <c r="D79" s="180"/>
      <c r="E79" s="117"/>
      <c r="F79" s="117"/>
      <c r="G79" s="117"/>
      <c r="H79" s="117"/>
    </row>
    <row r="80" spans="1:8" s="77" customFormat="1" ht="15.75" x14ac:dyDescent="0.2">
      <c r="A80" s="111" t="s">
        <v>224</v>
      </c>
      <c r="B80" s="120">
        <v>15575</v>
      </c>
      <c r="C80" s="111" t="s">
        <v>225</v>
      </c>
      <c r="D80" s="120">
        <v>102</v>
      </c>
      <c r="E80" s="117"/>
      <c r="F80" s="117"/>
      <c r="G80" s="117"/>
      <c r="H80" s="117"/>
    </row>
    <row r="81" spans="1:8" s="77" customFormat="1" ht="15.75" x14ac:dyDescent="0.2">
      <c r="A81" s="111" t="s">
        <v>226</v>
      </c>
      <c r="B81" s="121">
        <v>4603</v>
      </c>
      <c r="C81" s="111" t="s">
        <v>224</v>
      </c>
      <c r="D81" s="121">
        <v>619</v>
      </c>
      <c r="E81" s="117"/>
      <c r="F81" s="117"/>
      <c r="G81" s="117"/>
      <c r="H81" s="117"/>
    </row>
    <row r="82" spans="1:8" s="77" customFormat="1" ht="31.5" x14ac:dyDescent="0.2">
      <c r="A82" s="111" t="s">
        <v>227</v>
      </c>
      <c r="B82" s="121">
        <v>7111</v>
      </c>
      <c r="C82" s="111" t="s">
        <v>226</v>
      </c>
      <c r="D82" s="121">
        <v>25</v>
      </c>
      <c r="E82" s="117"/>
      <c r="F82" s="117"/>
      <c r="G82" s="117"/>
      <c r="H82" s="117"/>
    </row>
    <row r="83" spans="1:8" s="77" customFormat="1" ht="31.5" x14ac:dyDescent="0.2">
      <c r="A83" s="111" t="s">
        <v>228</v>
      </c>
      <c r="B83" s="121">
        <v>32</v>
      </c>
      <c r="C83" s="111" t="s">
        <v>229</v>
      </c>
      <c r="D83" s="121">
        <v>38</v>
      </c>
      <c r="E83" s="117"/>
      <c r="F83" s="117"/>
      <c r="G83" s="117"/>
      <c r="H83" s="117"/>
    </row>
    <row r="84" spans="1:8" s="77" customFormat="1" ht="47.25" x14ac:dyDescent="0.2">
      <c r="A84" s="111" t="s">
        <v>230</v>
      </c>
      <c r="B84" s="121">
        <v>21</v>
      </c>
      <c r="C84" s="111" t="s">
        <v>231</v>
      </c>
      <c r="D84" s="121">
        <v>2</v>
      </c>
      <c r="E84" s="117"/>
      <c r="F84" s="117"/>
      <c r="G84" s="117"/>
      <c r="H84" s="117"/>
    </row>
    <row r="85" spans="1:8" s="77" customFormat="1" ht="31.5" customHeight="1" x14ac:dyDescent="0.2">
      <c r="A85" s="111" t="s">
        <v>232</v>
      </c>
      <c r="B85" s="121">
        <v>331</v>
      </c>
      <c r="C85" s="112" t="s">
        <v>233</v>
      </c>
      <c r="D85" s="121">
        <v>6</v>
      </c>
      <c r="E85" s="117"/>
      <c r="F85" s="117"/>
      <c r="G85" s="117"/>
      <c r="H85" s="117"/>
    </row>
    <row r="86" spans="1:8" s="77" customFormat="1" ht="31.5" x14ac:dyDescent="0.2">
      <c r="A86" s="111" t="s">
        <v>234</v>
      </c>
      <c r="B86" s="121">
        <v>96</v>
      </c>
      <c r="C86" s="111" t="s">
        <v>235</v>
      </c>
      <c r="D86" s="121">
        <v>19</v>
      </c>
      <c r="E86" s="117"/>
      <c r="F86" s="117"/>
      <c r="G86" s="117"/>
      <c r="H86" s="117"/>
    </row>
    <row r="87" spans="1:8" s="77" customFormat="1" ht="15.75" x14ac:dyDescent="0.2">
      <c r="A87" s="111" t="s">
        <v>236</v>
      </c>
      <c r="B87" s="121">
        <v>79</v>
      </c>
      <c r="C87" s="111" t="s">
        <v>237</v>
      </c>
      <c r="D87" s="121">
        <v>24</v>
      </c>
      <c r="E87" s="117"/>
      <c r="F87" s="117"/>
      <c r="G87" s="117"/>
      <c r="H87" s="117"/>
    </row>
    <row r="88" spans="1:8" s="77" customFormat="1" ht="15.75" x14ac:dyDescent="0.2">
      <c r="A88" s="111" t="s">
        <v>238</v>
      </c>
      <c r="B88" s="121">
        <v>47</v>
      </c>
      <c r="C88" s="112" t="s">
        <v>239</v>
      </c>
      <c r="D88" s="121">
        <v>7</v>
      </c>
      <c r="E88" s="117"/>
      <c r="F88" s="117"/>
      <c r="G88" s="117"/>
      <c r="H88" s="117"/>
    </row>
    <row r="89" spans="1:8" s="77" customFormat="1" ht="31.5" x14ac:dyDescent="0.2">
      <c r="A89" s="111" t="s">
        <v>240</v>
      </c>
      <c r="B89" s="121">
        <v>82</v>
      </c>
      <c r="C89" s="112" t="s">
        <v>241</v>
      </c>
      <c r="D89" s="121">
        <v>7</v>
      </c>
      <c r="E89" s="117"/>
      <c r="F89" s="117"/>
      <c r="G89" s="117"/>
      <c r="H89" s="117"/>
    </row>
    <row r="90" spans="1:8" s="77" customFormat="1" ht="15.75" x14ac:dyDescent="0.2">
      <c r="A90" s="111" t="s">
        <v>242</v>
      </c>
      <c r="B90" s="121">
        <v>30</v>
      </c>
      <c r="C90" s="111" t="s">
        <v>234</v>
      </c>
      <c r="D90" s="122">
        <v>16</v>
      </c>
      <c r="E90" s="117"/>
      <c r="F90" s="117"/>
      <c r="G90" s="117"/>
      <c r="H90" s="117"/>
    </row>
    <row r="91" spans="1:8" s="77" customFormat="1" ht="15.75" x14ac:dyDescent="0.2">
      <c r="A91" s="111" t="s">
        <v>237</v>
      </c>
      <c r="B91" s="121">
        <v>101</v>
      </c>
      <c r="C91" s="178" t="s">
        <v>669</v>
      </c>
      <c r="D91" s="180"/>
      <c r="E91" s="117"/>
      <c r="F91" s="117"/>
      <c r="G91" s="117"/>
      <c r="H91" s="117"/>
    </row>
    <row r="92" spans="1:8" s="77" customFormat="1" ht="15.75" x14ac:dyDescent="0.2">
      <c r="A92" s="111" t="s">
        <v>243</v>
      </c>
      <c r="B92" s="121">
        <v>10114</v>
      </c>
      <c r="C92" s="118" t="s">
        <v>224</v>
      </c>
      <c r="D92" s="120">
        <v>15</v>
      </c>
      <c r="E92" s="117"/>
      <c r="F92" s="117"/>
      <c r="G92" s="117"/>
      <c r="H92" s="117"/>
    </row>
    <row r="93" spans="1:8" s="77" customFormat="1" ht="31.5" x14ac:dyDescent="0.2">
      <c r="A93" s="111" t="s">
        <v>244</v>
      </c>
      <c r="B93" s="121">
        <v>8</v>
      </c>
      <c r="C93" s="117" t="s">
        <v>229</v>
      </c>
      <c r="D93" s="121">
        <v>5</v>
      </c>
      <c r="E93" s="117"/>
      <c r="F93" s="117"/>
      <c r="G93" s="117"/>
      <c r="H93" s="117"/>
    </row>
    <row r="94" spans="1:8" s="77" customFormat="1" ht="15.75" x14ac:dyDescent="0.2">
      <c r="A94" s="111" t="s">
        <v>225</v>
      </c>
      <c r="B94" s="121">
        <v>5254</v>
      </c>
      <c r="C94" s="117" t="s">
        <v>239</v>
      </c>
      <c r="D94" s="121">
        <v>3</v>
      </c>
      <c r="E94" s="117"/>
      <c r="F94" s="117"/>
      <c r="G94" s="117"/>
      <c r="H94" s="117"/>
    </row>
    <row r="95" spans="1:8" s="77" customFormat="1" ht="15.75" x14ac:dyDescent="0.2">
      <c r="A95" s="111" t="s">
        <v>245</v>
      </c>
      <c r="B95" s="121">
        <v>4</v>
      </c>
      <c r="C95" s="113" t="s">
        <v>18</v>
      </c>
      <c r="D95" s="123">
        <v>23</v>
      </c>
      <c r="E95" s="117"/>
      <c r="F95" s="117"/>
      <c r="G95" s="117"/>
      <c r="H95" s="117"/>
    </row>
    <row r="96" spans="1:8" s="77" customFormat="1" ht="15.75" x14ac:dyDescent="0.2">
      <c r="A96" s="111" t="s">
        <v>233</v>
      </c>
      <c r="B96" s="121">
        <v>1152</v>
      </c>
      <c r="C96" s="117"/>
      <c r="D96" s="117"/>
      <c r="E96" s="117"/>
      <c r="F96" s="117"/>
      <c r="G96" s="117"/>
      <c r="H96" s="117"/>
    </row>
    <row r="97" spans="1:8" s="77" customFormat="1" ht="15.75" x14ac:dyDescent="0.2">
      <c r="A97" s="111" t="s">
        <v>239</v>
      </c>
      <c r="B97" s="121">
        <v>297</v>
      </c>
      <c r="C97" s="117"/>
      <c r="D97" s="117"/>
      <c r="E97" s="117"/>
      <c r="F97" s="117"/>
      <c r="G97" s="117"/>
      <c r="H97" s="117"/>
    </row>
    <row r="98" spans="1:8" s="77" customFormat="1" ht="15.75" x14ac:dyDescent="0.2">
      <c r="A98" s="111" t="s">
        <v>246</v>
      </c>
      <c r="B98" s="121">
        <v>32</v>
      </c>
      <c r="C98" s="118"/>
      <c r="D98" s="117"/>
      <c r="E98" s="117"/>
      <c r="F98" s="117"/>
      <c r="G98" s="117"/>
      <c r="H98" s="117"/>
    </row>
    <row r="99" spans="1:8" s="77" customFormat="1" ht="15.75" x14ac:dyDescent="0.2">
      <c r="A99" s="111" t="s">
        <v>247</v>
      </c>
      <c r="B99" s="121">
        <v>29</v>
      </c>
      <c r="C99" s="118"/>
      <c r="D99" s="117"/>
      <c r="E99" s="117"/>
      <c r="F99" s="117"/>
      <c r="G99" s="117"/>
      <c r="H99" s="117"/>
    </row>
    <row r="100" spans="1:8" s="77" customFormat="1" ht="15.75" x14ac:dyDescent="0.2">
      <c r="A100" s="111" t="s">
        <v>248</v>
      </c>
      <c r="B100" s="121">
        <v>61</v>
      </c>
      <c r="C100" s="118"/>
      <c r="D100" s="117"/>
      <c r="E100" s="117"/>
      <c r="F100" s="117"/>
      <c r="G100" s="117"/>
      <c r="H100" s="117"/>
    </row>
    <row r="101" spans="1:8" s="77" customFormat="1" ht="15.75" x14ac:dyDescent="0.2">
      <c r="A101" s="111" t="s">
        <v>249</v>
      </c>
      <c r="B101" s="122">
        <v>72</v>
      </c>
      <c r="C101" s="118"/>
      <c r="D101" s="117"/>
      <c r="E101" s="117"/>
      <c r="F101" s="117"/>
      <c r="G101" s="117"/>
      <c r="H101" s="117"/>
    </row>
    <row r="102" spans="1:8" s="77" customFormat="1" ht="15.75" x14ac:dyDescent="0.2">
      <c r="A102" s="113" t="s">
        <v>18</v>
      </c>
      <c r="B102" s="123">
        <v>45131</v>
      </c>
      <c r="C102" s="118"/>
      <c r="D102" s="117"/>
      <c r="E102" s="117"/>
      <c r="F102" s="117"/>
      <c r="G102" s="117"/>
      <c r="H102" s="117"/>
    </row>
    <row r="103" spans="1:8" s="77" customFormat="1" ht="18.75" x14ac:dyDescent="0.2">
      <c r="A103" s="117"/>
      <c r="B103" s="117"/>
      <c r="C103" s="124" t="s">
        <v>250</v>
      </c>
      <c r="D103" s="125">
        <v>5527139</v>
      </c>
      <c r="E103" s="126" t="str">
        <f>"1"</f>
        <v>1</v>
      </c>
      <c r="F103" s="117"/>
      <c r="G103" s="117"/>
      <c r="H103" s="117"/>
    </row>
    <row r="104" spans="1:8" s="77" customFormat="1" ht="15.75" x14ac:dyDescent="0.2">
      <c r="A104" s="110"/>
      <c r="B104" s="114"/>
    </row>
    <row r="105" spans="1:8" s="77" customFormat="1" ht="15.75" x14ac:dyDescent="0.2">
      <c r="A105" s="77" t="s">
        <v>684</v>
      </c>
    </row>
    <row r="106" spans="1:8" s="77" customFormat="1" ht="15.75" x14ac:dyDescent="0.2"/>
    <row r="107" spans="1:8" s="77" customFormat="1" ht="15.75" x14ac:dyDescent="0.2">
      <c r="A107" s="77" t="s">
        <v>251</v>
      </c>
    </row>
    <row r="108" spans="1:8" s="77" customFormat="1" ht="15.75" x14ac:dyDescent="0.2"/>
    <row r="109" spans="1:8" s="77" customFormat="1" ht="15.75" x14ac:dyDescent="0.2">
      <c r="A109" s="115" t="s">
        <v>252</v>
      </c>
    </row>
  </sheetData>
  <mergeCells count="4">
    <mergeCell ref="A78:D78"/>
    <mergeCell ref="A79:B79"/>
    <mergeCell ref="C79:D79"/>
    <mergeCell ref="C91:D91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164-165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Гоголев</cp:lastModifiedBy>
  <dcterms:created xsi:type="dcterms:W3CDTF">2006-11-13T05:47:27Z</dcterms:created>
  <dcterms:modified xsi:type="dcterms:W3CDTF">2019-02-18T08:07:28Z</dcterms:modified>
  <cp:category/>
</cp:coreProperties>
</file>